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 2\Desktop\OBRAS JUNIO 2025\FICHAS TECNICAS\"/>
    </mc:Choice>
  </mc:AlternateContent>
  <xr:revisionPtr revIDLastSave="0" documentId="13_ncr:1_{940D982B-AA73-4FBE-95EC-2C52FA83F9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les de Nibaje Etapa 2" sheetId="1" r:id="rId1"/>
    <sheet name="Volumetria Calles de Nibaje" sheetId="3" r:id="rId2"/>
  </sheets>
  <externalReferences>
    <externalReference r:id="rId3"/>
  </externalReferences>
  <definedNames>
    <definedName name="\G" localSheetId="0">'Calles de Nibaje Etapa 2'!$IU$5208</definedName>
    <definedName name="\G" localSheetId="1">'Volumetria Calles de Nibaje'!$IU$5208</definedName>
    <definedName name="\G">#REF!</definedName>
    <definedName name="\I" localSheetId="0">'Calles de Nibaje Etapa 2'!$IU$5208</definedName>
    <definedName name="\I" localSheetId="1">'Volumetria Calles de Nibaje'!$IU$5208</definedName>
    <definedName name="\I">#REF!</definedName>
    <definedName name="\M" localSheetId="0">'Calles de Nibaje Etapa 2'!$IU$5128</definedName>
    <definedName name="\M" localSheetId="1">'Volumetria Calles de Nibaje'!$IU$5128</definedName>
    <definedName name="\M">#REF!</definedName>
    <definedName name="\P" localSheetId="0">'Calles de Nibaje Etapa 2'!$IU$5208</definedName>
    <definedName name="\P" localSheetId="1">'Volumetria Calles de Nibaje'!$IU$5208</definedName>
    <definedName name="\P">#REF!</definedName>
    <definedName name="\U" localSheetId="0">'Calles de Nibaje Etapa 2'!#REF!</definedName>
    <definedName name="\U" localSheetId="1">'Volumetria Calles de Nibaje'!#REF!</definedName>
    <definedName name="\U">#REF!</definedName>
    <definedName name="_Key1" localSheetId="0" hidden="1">[1]analisis!$A$187</definedName>
    <definedName name="_Key1" localSheetId="1" hidden="1">[1]analisis!$A$187</definedName>
    <definedName name="_Key1" hidden="1">#REF!</definedName>
    <definedName name="_Order1" hidden="1">0</definedName>
    <definedName name="_Sort" localSheetId="0" hidden="1">[1]analisis!$A$187:$E$218</definedName>
    <definedName name="_Sort" localSheetId="1" hidden="1">[1]analisis!$A$187:$E$218</definedName>
    <definedName name="_Sort" hidden="1">#REF!</definedName>
    <definedName name="_xlnm.Print_Area" localSheetId="1">#REF!</definedName>
    <definedName name="_xlnm.Print_Area">#REF!</definedName>
    <definedName name="C.C.DÑA.ANTONIA" localSheetId="0">#REF!</definedName>
    <definedName name="C.C.DÑA.ANTONIA" localSheetId="1">#REF!</definedName>
    <definedName name="C.C.DÑA.ANTONIA">#REF!</definedName>
    <definedName name="copia" localSheetId="0">#REF!</definedName>
    <definedName name="copia" localSheetId="1">#REF!</definedName>
    <definedName name="copia">#REF!</definedName>
    <definedName name="_xlnm.Criteria" localSheetId="0">[1]analisis!$H$966</definedName>
    <definedName name="_xlnm.Criteria" localSheetId="1">[1]analisis!$H$966</definedName>
    <definedName name="_xlnm.Criteria">#REF!</definedName>
    <definedName name="LOSDELGADOS" localSheetId="0">#REF!</definedName>
    <definedName name="LOSDELGADOS" localSheetId="1">#REF!</definedName>
    <definedName name="LOSDELGADOS">#REF!</definedName>
    <definedName name="otro" localSheetId="0">#REF!</definedName>
    <definedName name="otro" localSheetId="1">#REF!</definedName>
    <definedName name="otro">#REF!</definedName>
    <definedName name="PRESUP.ESTUDIANTE" localSheetId="0">#REF!</definedName>
    <definedName name="PRESUP.ESTUDIANTE" localSheetId="1">#REF!</definedName>
    <definedName name="PRESUP.ESTUDIANTE">#REF!</definedName>
    <definedName name="presupuestos" localSheetId="0">#REF!</definedName>
    <definedName name="presupuestos" localSheetId="1">#REF!</definedName>
    <definedName name="presupuestos">#REF!</definedName>
    <definedName name="PRINT_AREA_MI" localSheetId="0">[1]analisis!$A$962:$F$966</definedName>
    <definedName name="PRINT_AREA_MI" localSheetId="1">[1]analisis!$A$962:$F$966</definedName>
    <definedName name="PRINT_AREA_MI">#REF!</definedName>
    <definedName name="_xlnm.Print_Titles" localSheetId="0">'Calles de Nibaje Etapa 2'!$5:$7</definedName>
    <definedName name="_xlnm.Print_Titles" localSheetId="1">'Volumetria Calles de Nibaje'!$5:$7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3" i="3" s="1"/>
  <c r="A24" i="3" s="1"/>
  <c r="A25" i="3" s="1"/>
  <c r="A26" i="3" s="1"/>
  <c r="A27" i="3" s="1"/>
  <c r="F17" i="3"/>
  <c r="G18" i="3" s="1"/>
  <c r="F13" i="3"/>
  <c r="G14" i="3" s="1"/>
  <c r="A13" i="3"/>
  <c r="F10" i="3"/>
  <c r="G11" i="3" s="1"/>
  <c r="A22" i="1"/>
  <c r="A23" i="1" s="1"/>
  <c r="A24" i="1" s="1"/>
  <c r="A25" i="1" s="1"/>
  <c r="A26" i="1" s="1"/>
  <c r="A27" i="1" s="1"/>
  <c r="A13" i="1"/>
  <c r="G20" i="3" l="1"/>
  <c r="E28" i="3" s="1"/>
  <c r="F28" i="3" s="1"/>
  <c r="E22" i="3" l="1"/>
  <c r="E23" i="3" s="1"/>
  <c r="G20" i="1"/>
  <c r="F22" i="3" l="1"/>
  <c r="F23" i="3"/>
  <c r="E24" i="3"/>
  <c r="E22" i="1"/>
  <c r="F22" i="1" s="1"/>
  <c r="E28" i="1"/>
  <c r="F28" i="1" s="1"/>
  <c r="E26" i="3" l="1"/>
  <c r="F26" i="3" s="1"/>
  <c r="E29" i="3" s="1"/>
  <c r="F29" i="3" s="1"/>
  <c r="E25" i="3"/>
  <c r="F24" i="3"/>
  <c r="E23" i="1"/>
  <c r="F23" i="1" s="1"/>
  <c r="F25" i="3" l="1"/>
  <c r="E27" i="3"/>
  <c r="F27" i="3" s="1"/>
  <c r="E24" i="1"/>
  <c r="E25" i="1" s="1"/>
  <c r="G31" i="3" l="1"/>
  <c r="G33" i="3" s="1"/>
  <c r="F24" i="1"/>
  <c r="E26" i="1"/>
  <c r="F26" i="1" s="1"/>
  <c r="E29" i="1" s="1"/>
  <c r="F29" i="1" s="1"/>
  <c r="E27" i="1"/>
  <c r="F27" i="1" s="1"/>
  <c r="F25" i="1"/>
  <c r="G31" i="1" l="1"/>
  <c r="G33" i="1" s="1"/>
</calcChain>
</file>

<file path=xl/sharedStrings.xml><?xml version="1.0" encoding="utf-8"?>
<sst xmlns="http://schemas.openxmlformats.org/spreadsheetml/2006/main" count="93" uniqueCount="41">
  <si>
    <t>Ayuntamiento Del Municipio De La Vega</t>
  </si>
  <si>
    <t>Calle Pdte. Antonio Guzmán Fernández esq. Prof. Juan Bosch</t>
  </si>
  <si>
    <t>Oficina Obras Municipales, Presupuesto Participativo.</t>
  </si>
  <si>
    <t>OBRA</t>
  </si>
  <si>
    <t>No.</t>
  </si>
  <si>
    <t>PARTIDAS</t>
  </si>
  <si>
    <t>CANT.</t>
  </si>
  <si>
    <t>UD</t>
  </si>
  <si>
    <t>Precio Unit.</t>
  </si>
  <si>
    <t>Valor</t>
  </si>
  <si>
    <t>Sub-Total</t>
  </si>
  <si>
    <t>A) GASTOS DIRECTOS</t>
  </si>
  <si>
    <t>TRABAJOS PRELIMINARES:</t>
  </si>
  <si>
    <t>P.A</t>
  </si>
  <si>
    <t>MOVIMIENTO DE TIERRA:</t>
  </si>
  <si>
    <r>
      <t>M</t>
    </r>
    <r>
      <rPr>
        <vertAlign val="superscript"/>
        <sz val="9"/>
        <rFont val="Arial"/>
        <family val="2"/>
      </rPr>
      <t>3</t>
    </r>
  </si>
  <si>
    <t>Imprevistos</t>
  </si>
  <si>
    <t>GASTOS DIRECTOS =====&gt;</t>
  </si>
  <si>
    <t>B) GASTOS INDIRECTOS</t>
  </si>
  <si>
    <t>Seguro Social contra accidentes</t>
  </si>
  <si>
    <t>%</t>
  </si>
  <si>
    <t>Transporte</t>
  </si>
  <si>
    <t>Gastos Administrativos</t>
  </si>
  <si>
    <t>Fondo de Pensiones</t>
  </si>
  <si>
    <t>Dirección Técnica y Responsabilidad</t>
  </si>
  <si>
    <t>Codia</t>
  </si>
  <si>
    <t>GASTOS INDIRECTOS =====&gt;</t>
  </si>
  <si>
    <t>TOTAL GENERAL ==================&gt;</t>
  </si>
  <si>
    <t xml:space="preserve">Notas: </t>
  </si>
  <si>
    <t xml:space="preserve"> 1.-Este presupuesto esta sujeto a los cambios de precios en el mercado.</t>
  </si>
  <si>
    <t>Arq.Yakira Paola De Moya</t>
  </si>
  <si>
    <t xml:space="preserve">        Ing. Oscar R. Franco M.</t>
  </si>
  <si>
    <t>Directora Tecnica</t>
  </si>
  <si>
    <t xml:space="preserve">                       Encargado de presupuesto</t>
  </si>
  <si>
    <t>ITBIS 18% de Direccion Tecnica</t>
  </si>
  <si>
    <t>Limpieza de Calles</t>
  </si>
  <si>
    <t>Relleno Nivelado y Compactado</t>
  </si>
  <si>
    <t>MISCELANEOS</t>
  </si>
  <si>
    <t>Limpieza Final General</t>
  </si>
  <si>
    <t>REPARACION DE CALLES SECTOR NIBAJE SEGUNDA ETAPA, MAYO 2025, LA VEGA, REP.DOM.</t>
  </si>
  <si>
    <t>REPARACION DE CALLES SECTOR NIBAJE SEGUNDA ETAPA, JUNIO 2025, LA VEGA, REP.DOM.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</si>
</sst>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_);_(* \(#,##0.00\);_(* &quot;-&quot;_);_(@_)"/>
    <numFmt numFmtId="166" formatCode="0.0"/>
    <numFmt numFmtId="167" formatCode="0.000"/>
  </numFmts>
  <fonts count="23">
    <font>
      <sz val="10"/>
      <name val="Courier"/>
    </font>
    <font>
      <b/>
      <sz val="20"/>
      <name val="Brush Script MT"/>
      <family val="4"/>
    </font>
    <font>
      <sz val="10"/>
      <name val="Arial"/>
      <family val="2"/>
    </font>
    <font>
      <sz val="11"/>
      <name val="Papyrus"/>
      <family val="4"/>
    </font>
    <font>
      <b/>
      <sz val="15"/>
      <name val="Papyrus"/>
      <family val="4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ZapfHumnst BT"/>
      <family val="2"/>
    </font>
    <font>
      <sz val="10"/>
      <name val="ZapfHumnst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i/>
      <u/>
      <sz val="9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sz val="11"/>
      <name val="Calibri"/>
      <family val="2"/>
    </font>
    <font>
      <b/>
      <sz val="10"/>
      <name val="Courier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39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9">
    <xf numFmtId="39" fontId="0" fillId="0" borderId="0" xfId="0"/>
    <xf numFmtId="39" fontId="2" fillId="0" borderId="0" xfId="0" applyFont="1"/>
    <xf numFmtId="2" fontId="2" fillId="0" borderId="0" xfId="0" applyNumberFormat="1" applyFont="1"/>
    <xf numFmtId="39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39" fontId="7" fillId="3" borderId="7" xfId="0" applyFont="1" applyFill="1" applyBorder="1" applyAlignment="1">
      <alignment horizontal="center" vertical="center"/>
    </xf>
    <xf numFmtId="4" fontId="7" fillId="3" borderId="7" xfId="3" applyNumberFormat="1" applyFont="1" applyFill="1" applyBorder="1" applyAlignment="1" applyProtection="1">
      <alignment horizontal="center" vertical="center"/>
    </xf>
    <xf numFmtId="164" fontId="7" fillId="3" borderId="7" xfId="1" applyNumberFormat="1" applyFont="1" applyFill="1" applyBorder="1" applyAlignment="1" applyProtection="1">
      <alignment horizontal="center" vertical="center"/>
      <protection locked="0"/>
    </xf>
    <xf numFmtId="39" fontId="8" fillId="4" borderId="0" xfId="0" applyFont="1" applyFill="1" applyAlignment="1">
      <alignment vertical="center"/>
    </xf>
    <xf numFmtId="39" fontId="0" fillId="4" borderId="0" xfId="0" applyFill="1"/>
    <xf numFmtId="39" fontId="0" fillId="3" borderId="0" xfId="0" applyFill="1"/>
    <xf numFmtId="39" fontId="9" fillId="5" borderId="8" xfId="0" applyFont="1" applyFill="1" applyBorder="1" applyAlignment="1">
      <alignment horizontal="center"/>
    </xf>
    <xf numFmtId="39" fontId="10" fillId="0" borderId="8" xfId="0" applyFont="1" applyBorder="1" applyAlignment="1">
      <alignment horizontal="left"/>
    </xf>
    <xf numFmtId="39" fontId="9" fillId="0" borderId="8" xfId="0" applyFont="1" applyBorder="1" applyAlignment="1">
      <alignment horizontal="center"/>
    </xf>
    <xf numFmtId="4" fontId="9" fillId="0" borderId="8" xfId="3" applyNumberFormat="1" applyFont="1" applyFill="1" applyBorder="1" applyAlignment="1" applyProtection="1">
      <alignment horizontal="center"/>
    </xf>
    <xf numFmtId="164" fontId="9" fillId="0" borderId="8" xfId="1" applyNumberFormat="1" applyFont="1" applyBorder="1" applyAlignment="1" applyProtection="1">
      <alignment horizontal="right"/>
      <protection locked="0"/>
    </xf>
    <xf numFmtId="39" fontId="11" fillId="0" borderId="0" xfId="0" applyFont="1"/>
    <xf numFmtId="0" fontId="9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horizontal="left" vertical="center"/>
    </xf>
    <xf numFmtId="165" fontId="12" fillId="0" borderId="8" xfId="2" applyNumberFormat="1" applyFont="1" applyFill="1" applyBorder="1" applyAlignment="1">
      <alignment horizontal="center" vertical="center"/>
    </xf>
    <xf numFmtId="39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right" vertical="center"/>
    </xf>
    <xf numFmtId="0" fontId="12" fillId="5" borderId="8" xfId="0" applyNumberFormat="1" applyFont="1" applyFill="1" applyBorder="1" applyAlignment="1">
      <alignment horizontal="center" vertical="center"/>
    </xf>
    <xf numFmtId="39" fontId="12" fillId="0" borderId="8" xfId="0" applyFont="1" applyBorder="1" applyAlignment="1">
      <alignment vertical="center" wrapText="1"/>
    </xf>
    <xf numFmtId="39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64" fontId="13" fillId="0" borderId="8" xfId="1" applyNumberFormat="1" applyFont="1" applyFill="1" applyBorder="1" applyAlignment="1">
      <alignment horizontal="right" vertical="center"/>
    </xf>
    <xf numFmtId="0" fontId="13" fillId="5" borderId="8" xfId="0" applyNumberFormat="1" applyFont="1" applyFill="1" applyBorder="1" applyAlignment="1">
      <alignment horizontal="center" vertical="center"/>
    </xf>
    <xf numFmtId="39" fontId="9" fillId="0" borderId="8" xfId="0" applyFont="1" applyBorder="1" applyAlignment="1">
      <alignment vertical="center" wrapText="1"/>
    </xf>
    <xf numFmtId="2" fontId="12" fillId="0" borderId="8" xfId="0" applyNumberFormat="1" applyFont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39" fontId="13" fillId="0" borderId="8" xfId="0" applyFont="1" applyBorder="1" applyAlignment="1">
      <alignment vertical="center" wrapText="1"/>
    </xf>
    <xf numFmtId="0" fontId="2" fillId="5" borderId="8" xfId="0" applyNumberFormat="1" applyFont="1" applyFill="1" applyBorder="1" applyAlignment="1">
      <alignment horizontal="center" vertical="center"/>
    </xf>
    <xf numFmtId="167" fontId="16" fillId="5" borderId="8" xfId="0" applyNumberFormat="1" applyFont="1" applyFill="1" applyBorder="1" applyAlignment="1">
      <alignment horizontal="center" vertical="center"/>
    </xf>
    <xf numFmtId="39" fontId="17" fillId="0" borderId="8" xfId="0" applyFont="1" applyBorder="1" applyAlignment="1">
      <alignment horizontal="left" vertical="center"/>
    </xf>
    <xf numFmtId="2" fontId="9" fillId="0" borderId="8" xfId="0" applyNumberFormat="1" applyFont="1" applyBorder="1" applyAlignment="1" applyProtection="1">
      <alignment horizontal="left" vertical="center"/>
      <protection locked="0"/>
    </xf>
    <xf numFmtId="164" fontId="9" fillId="6" borderId="8" xfId="1" applyNumberFormat="1" applyFont="1" applyFill="1" applyBorder="1" applyAlignment="1" applyProtection="1">
      <alignment horizontal="right" vertical="center"/>
    </xf>
    <xf numFmtId="39" fontId="10" fillId="0" borderId="8" xfId="0" applyFont="1" applyBorder="1" applyAlignment="1">
      <alignment horizontal="left" vertical="center"/>
    </xf>
    <xf numFmtId="164" fontId="6" fillId="0" borderId="8" xfId="1" applyNumberFormat="1" applyFont="1" applyFill="1" applyBorder="1" applyAlignment="1" applyProtection="1">
      <alignment horizontal="right" vertical="center"/>
    </xf>
    <xf numFmtId="39" fontId="12" fillId="0" borderId="8" xfId="0" applyFont="1" applyBorder="1" applyAlignment="1">
      <alignment vertical="center"/>
    </xf>
    <xf numFmtId="164" fontId="13" fillId="0" borderId="8" xfId="1" applyNumberFormat="1" applyFont="1" applyFill="1" applyBorder="1" applyAlignment="1" applyProtection="1">
      <alignment horizontal="right" vertical="center"/>
    </xf>
    <xf numFmtId="164" fontId="12" fillId="0" borderId="8" xfId="1" applyNumberFormat="1" applyFont="1" applyBorder="1" applyAlignment="1">
      <alignment horizontal="right" vertical="center"/>
    </xf>
    <xf numFmtId="166" fontId="2" fillId="0" borderId="8" xfId="0" applyNumberFormat="1" applyFont="1" applyBorder="1" applyAlignment="1">
      <alignment horizontal="center" vertical="center"/>
    </xf>
    <xf numFmtId="39" fontId="2" fillId="0" borderId="8" xfId="0" applyFont="1" applyBorder="1" applyAlignment="1">
      <alignment vertical="center"/>
    </xf>
    <xf numFmtId="164" fontId="2" fillId="0" borderId="8" xfId="1" applyNumberFormat="1" applyFont="1" applyBorder="1" applyAlignment="1">
      <alignment horizontal="right" vertical="center"/>
    </xf>
    <xf numFmtId="4" fontId="0" fillId="0" borderId="8" xfId="0" applyNumberFormat="1" applyBorder="1"/>
    <xf numFmtId="2" fontId="9" fillId="0" borderId="8" xfId="0" applyNumberFormat="1" applyFont="1" applyBorder="1" applyAlignment="1" applyProtection="1">
      <alignment horizontal="center" vertical="center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164" fontId="6" fillId="6" borderId="8" xfId="1" applyNumberFormat="1" applyFont="1" applyFill="1" applyBorder="1" applyAlignment="1" applyProtection="1">
      <alignment horizontal="right" vertical="center"/>
    </xf>
    <xf numFmtId="164" fontId="9" fillId="0" borderId="8" xfId="1" applyNumberFormat="1" applyFont="1" applyFill="1" applyBorder="1" applyAlignment="1" applyProtection="1">
      <alignment horizontal="right" vertical="center"/>
      <protection locked="0"/>
    </xf>
    <xf numFmtId="39" fontId="2" fillId="0" borderId="0" xfId="0" applyFont="1" applyAlignment="1">
      <alignment horizontal="center" vertical="center"/>
    </xf>
    <xf numFmtId="2" fontId="9" fillId="0" borderId="0" xfId="0" applyNumberFormat="1" applyFont="1" applyAlignment="1" applyProtection="1">
      <alignment horizontal="right" vertical="center"/>
      <protection locked="0"/>
    </xf>
    <xf numFmtId="39" fontId="0" fillId="0" borderId="11" xfId="0" applyBorder="1"/>
    <xf numFmtId="39" fontId="0" fillId="0" borderId="8" xfId="0" applyBorder="1"/>
    <xf numFmtId="164" fontId="6" fillId="0" borderId="0" xfId="1" applyNumberFormat="1" applyFont="1" applyFill="1" applyBorder="1" applyAlignment="1" applyProtection="1">
      <alignment horizontal="right" vertical="center"/>
    </xf>
    <xf numFmtId="39" fontId="18" fillId="0" borderId="0" xfId="0" applyFont="1" applyAlignment="1" applyProtection="1">
      <alignment horizontal="center"/>
      <protection locked="0"/>
    </xf>
    <xf numFmtId="39" fontId="2" fillId="0" borderId="0" xfId="0" applyFont="1" applyAlignment="1" applyProtection="1">
      <alignment horizontal="left" vertical="center"/>
      <protection locked="0"/>
    </xf>
    <xf numFmtId="164" fontId="9" fillId="0" borderId="0" xfId="1" applyNumberFormat="1" applyFont="1" applyFill="1" applyBorder="1" applyAlignment="1" applyProtection="1">
      <alignment horizontal="right" vertical="center"/>
    </xf>
    <xf numFmtId="39" fontId="14" fillId="0" borderId="0" xfId="0" applyFont="1" applyAlignment="1" applyProtection="1">
      <alignment horizontal="left" vertical="center"/>
      <protection locked="0"/>
    </xf>
    <xf numFmtId="39" fontId="19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horizontal="left" vertical="center"/>
      <protection locked="0"/>
    </xf>
    <xf numFmtId="39" fontId="18" fillId="0" borderId="0" xfId="0" applyFont="1" applyProtection="1">
      <protection locked="0"/>
    </xf>
    <xf numFmtId="4" fontId="0" fillId="0" borderId="0" xfId="0" applyNumberFormat="1"/>
    <xf numFmtId="164" fontId="19" fillId="0" borderId="0" xfId="1" applyNumberFormat="1" applyFont="1" applyBorder="1" applyAlignment="1" applyProtection="1">
      <alignment horizontal="right" vertical="center"/>
      <protection locked="0"/>
    </xf>
    <xf numFmtId="39" fontId="8" fillId="0" borderId="0" xfId="0" applyFont="1" applyAlignment="1">
      <alignment horizontal="right" vertical="center" wrapText="1"/>
    </xf>
    <xf numFmtId="4" fontId="20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 wrapText="1"/>
    </xf>
    <xf numFmtId="164" fontId="0" fillId="0" borderId="0" xfId="1" applyNumberFormat="1" applyFont="1" applyAlignment="1">
      <alignment horizontal="right"/>
    </xf>
    <xf numFmtId="2" fontId="9" fillId="0" borderId="0" xfId="0" applyNumberFormat="1" applyFont="1" applyAlignment="1" applyProtection="1">
      <alignment horizontal="center" vertical="center"/>
      <protection locked="0"/>
    </xf>
    <xf numFmtId="39" fontId="22" fillId="0" borderId="0" xfId="0" applyFont="1" applyAlignment="1">
      <alignment horizontal="center"/>
    </xf>
    <xf numFmtId="39" fontId="22" fillId="0" borderId="0" xfId="0" applyFont="1"/>
    <xf numFmtId="4" fontId="14" fillId="0" borderId="8" xfId="0" applyNumberFormat="1" applyFont="1" applyBorder="1" applyAlignment="1">
      <alignment horizontal="center" vertical="center"/>
    </xf>
    <xf numFmtId="2" fontId="9" fillId="6" borderId="9" xfId="0" applyNumberFormat="1" applyFont="1" applyFill="1" applyBorder="1" applyAlignment="1" applyProtection="1">
      <alignment horizontal="left" vertical="center"/>
      <protection locked="0"/>
    </xf>
    <xf numFmtId="2" fontId="9" fillId="6" borderId="10" xfId="0" applyNumberFormat="1" applyFont="1" applyFill="1" applyBorder="1" applyAlignment="1" applyProtection="1">
      <alignment horizontal="left" vertical="center"/>
      <protection locked="0"/>
    </xf>
    <xf numFmtId="2" fontId="9" fillId="6" borderId="11" xfId="0" applyNumberFormat="1" applyFont="1" applyFill="1" applyBorder="1" applyAlignment="1" applyProtection="1">
      <alignment horizontal="left" vertical="center"/>
      <protection locked="0"/>
    </xf>
    <xf numFmtId="2" fontId="9" fillId="7" borderId="8" xfId="0" applyNumberFormat="1" applyFont="1" applyFill="1" applyBorder="1" applyAlignment="1" applyProtection="1">
      <alignment horizontal="right" vertical="center"/>
      <protection locked="0"/>
    </xf>
    <xf numFmtId="4" fontId="20" fillId="0" borderId="0" xfId="0" applyNumberFormat="1" applyFont="1" applyAlignment="1">
      <alignment horizontal="center"/>
    </xf>
    <xf numFmtId="39" fontId="1" fillId="0" borderId="0" xfId="0" applyFont="1" applyAlignment="1">
      <alignment horizontal="center" vertical="center"/>
    </xf>
    <xf numFmtId="39" fontId="3" fillId="0" borderId="0" xfId="0" applyFont="1" applyAlignment="1">
      <alignment horizontal="center" vertical="top"/>
    </xf>
    <xf numFmtId="39" fontId="4" fillId="0" borderId="0" xfId="0" applyFont="1" applyAlignment="1">
      <alignment horizontal="center" vertical="top"/>
    </xf>
    <xf numFmtId="39" fontId="5" fillId="2" borderId="1" xfId="0" applyFont="1" applyFill="1" applyBorder="1" applyAlignment="1">
      <alignment horizontal="center" vertical="center"/>
    </xf>
    <xf numFmtId="39" fontId="5" fillId="2" borderId="2" xfId="0" applyFont="1" applyFill="1" applyBorder="1" applyAlignment="1">
      <alignment horizontal="center" vertical="center"/>
    </xf>
    <xf numFmtId="39" fontId="5" fillId="2" borderId="3" xfId="0" applyFont="1" applyFill="1" applyBorder="1" applyAlignment="1">
      <alignment horizontal="center" vertical="center"/>
    </xf>
    <xf numFmtId="39" fontId="6" fillId="2" borderId="4" xfId="0" applyFont="1" applyFill="1" applyBorder="1" applyAlignment="1">
      <alignment horizontal="center" vertical="center" wrapText="1"/>
    </xf>
    <xf numFmtId="39" fontId="6" fillId="2" borderId="5" xfId="0" applyFont="1" applyFill="1" applyBorder="1" applyAlignment="1">
      <alignment horizontal="center" vertical="center" wrapText="1"/>
    </xf>
    <xf numFmtId="39" fontId="6" fillId="2" borderId="6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31</xdr:row>
      <xdr:rowOff>0</xdr:rowOff>
    </xdr:from>
    <xdr:to>
      <xdr:col>4</xdr:col>
      <xdr:colOff>381000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390775" y="20116800"/>
          <a:ext cx="21812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39</xdr:row>
      <xdr:rowOff>0</xdr:rowOff>
    </xdr:from>
    <xdr:to>
      <xdr:col>6</xdr:col>
      <xdr:colOff>371475</xdr:colOff>
      <xdr:row>39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819525" y="21688425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39</xdr:row>
      <xdr:rowOff>0</xdr:rowOff>
    </xdr:from>
    <xdr:to>
      <xdr:col>1</xdr:col>
      <xdr:colOff>2571750</xdr:colOff>
      <xdr:row>39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85825" y="21688425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476250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1962150</xdr:colOff>
      <xdr:row>31</xdr:row>
      <xdr:rowOff>0</xdr:rowOff>
    </xdr:from>
    <xdr:to>
      <xdr:col>4</xdr:col>
      <xdr:colOff>381000</xdr:colOff>
      <xdr:row>31</xdr:row>
      <xdr:rowOff>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2390775" y="5876925"/>
          <a:ext cx="22764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39</xdr:row>
      <xdr:rowOff>0</xdr:rowOff>
    </xdr:from>
    <xdr:to>
      <xdr:col>6</xdr:col>
      <xdr:colOff>371475</xdr:colOff>
      <xdr:row>39</xdr:row>
      <xdr:rowOff>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914775" y="7448550"/>
          <a:ext cx="2228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39</xdr:row>
      <xdr:rowOff>0</xdr:rowOff>
    </xdr:from>
    <xdr:to>
      <xdr:col>1</xdr:col>
      <xdr:colOff>2571750</xdr:colOff>
      <xdr:row>39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885825" y="7448550"/>
          <a:ext cx="21145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OBRAS%202025/Obras%202024/PRESUPUESTO%20CARPETA/PRESUP.P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cancha1"/>
      <sheetName val="oferta.M.Obra De Canchas "/>
      <sheetName val="M.Obra De Canchas"/>
      <sheetName val="FichaTec.PINTURAENCANCHAS"/>
      <sheetName val="OfertaM.ObraplayJamo "/>
      <sheetName val="M.ObraplayJamo"/>
      <sheetName val="OfertaM.ObraSAbanita "/>
      <sheetName val="M.ObraSAbanita"/>
      <sheetName val="ofertaMANO.O.CAMPAMENTO"/>
      <sheetName val="OfertaM.ObraREpESTUDIANTE"/>
      <sheetName val="M.ObraREparacionESTUDIANTE"/>
      <sheetName val="FichaTecREparacionESTUDIANTE"/>
      <sheetName val="M.Obra ParqueInfantil"/>
      <sheetName val="FichaPARQUE INFANTIL "/>
      <sheetName val="PARQUE INFANTIL"/>
      <sheetName val="REPARACIONFUENTES2021"/>
      <sheetName val="M.Obra Cabirmota"/>
      <sheetName val="Ficha CANCHA CABIRMOTA"/>
      <sheetName val="CANCHA CABIRMOTA"/>
      <sheetName val="Ficha CANCHA CABUYA"/>
      <sheetName val="ClubLaPiñita(PAUL)"/>
      <sheetName val="OfertaMO Calzada Iglesia"/>
      <sheetName val="Oferta M.O Altagracia"/>
      <sheetName val="Ficha M.ObraC.Altagracia"/>
      <sheetName val="TECHADO  CAPILLA ALTAGRACIA"/>
      <sheetName val="FICHACALZADAIGLESIA#2"/>
      <sheetName val="CALZADAIGLESIACAROLINAS#2"/>
      <sheetName val="calzadasentradalaVegaAjustado"/>
      <sheetName val="calzadasentradalaVega"/>
      <sheetName val="CALZADAIGLESIACAROLINAS"/>
      <sheetName val="MOCONTENESPLAZOLETA"/>
      <sheetName val="FICHACONTENESPLAZOLETA "/>
      <sheetName val="CONTENESPLAZOLETA"/>
      <sheetName val="M.O CONTENESPALMARITO (2)"/>
      <sheetName val="OfertaM.O.ACERASYCONTENESLAV "/>
      <sheetName val="M.O.FICHAACERASYCONTENESLAVEGA"/>
      <sheetName val="FICHAACERASYCONTENESLAVEGA"/>
      <sheetName val="FICHACONTENESVILLAPALMARITO"/>
      <sheetName val="OFERTAM.O CONTENESPALMARITO"/>
      <sheetName val="ContenesBarrioIncoNuevo#1"/>
      <sheetName val="CONTENESBARRIOINCO #3"/>
      <sheetName val="CONTENESBARRIOINCO #2"/>
      <sheetName val="CONTENESBARRIOINCO"/>
      <sheetName val="ACerasyContenesLIgaMunicipal"/>
      <sheetName val="ACERASYCONTENESMOPC"/>
      <sheetName val="CONTENESVILLAPALMARITOReal"/>
      <sheetName val="FichaCalzyCONTENESCIUDAD"/>
      <sheetName val="CALZADASYCONTENESCIUDAD"/>
      <sheetName val="CONTENESVILLAPALMARITO"/>
      <sheetName val="CALZDAIGLESIA"/>
      <sheetName val="CALZADABOCALOBO"/>
      <sheetName val="FICHATECN.CANCHALOSPOMOS "/>
      <sheetName val="FichaCANCHAELQUEMADO"/>
      <sheetName val="FichaCANCHAJIMAYACO"/>
      <sheetName val="FichaCANCHAELCAIMITO"/>
      <sheetName val="FichaCANCHALAPENDA"/>
      <sheetName val="CANCHALOSPOMOS"/>
      <sheetName val="COMPLEJODEPORTIVOGUAIGUI"/>
      <sheetName val="COMPLEJODEPORTIVOSABANETA"/>
      <sheetName val="oferta#3"/>
      <sheetName val="oferta#2"/>
      <sheetName val="alberto#1"/>
      <sheetName val="P.CALLETOÑITAALVAREZ"/>
      <sheetName val="2-M.O Club.Enriquillo2da et (2)"/>
      <sheetName val="2-M.O Club.Enriquillo2da etapa "/>
      <sheetName val="1-Club.Enriquillo2da etapa (2)"/>
      <sheetName val="1-Club.Enriquillo2da etapa"/>
      <sheetName val="1-CLUBENRIQUILLO"/>
      <sheetName val="FICHATECNICASOTO"/>
      <sheetName val="ULTIMOSOTOAPROBADOLOTE1 F.TEC"/>
      <sheetName val="ULTIMODESOTOAPROBADO LOTE#2 F.T"/>
      <sheetName val="ULTIMODESOTOAPROBADO"/>
      <sheetName val="Play de soto"/>
      <sheetName val="2-PLAYSOTO"/>
      <sheetName val="3-PLAYMA.AUXILIADORA 1era e (2)"/>
      <sheetName val="3-FichaPLAYMA.AUXILIADORA 1era "/>
      <sheetName val="ofertamano deobra 2da etapa "/>
      <sheetName val="OfertaM.ObraLas Yayas (2)"/>
      <sheetName val="OfertaM.ObraLas Yayas"/>
      <sheetName val="ofertamano deobra 2da etapa"/>
      <sheetName val="ofertamano deobra (2)"/>
      <sheetName val="ofertamano deobra"/>
      <sheetName val="PlayMA,Postes Electricos"/>
      <sheetName val="3-PLAYMA.AUXILIADORA 1era etapa"/>
      <sheetName val="3-PLAYDELPINO"/>
      <sheetName val="3-PLAYSABANETA"/>
      <sheetName val="PLAYCARRERADEPALMA"/>
      <sheetName val="3-PLAYGUACO"/>
      <sheetName val="3-PLAYMA.AUXILIADORA"/>
      <sheetName val="4-C.HOYAGRANDE"/>
      <sheetName val="FICHATECNICALASYAYAS"/>
      <sheetName val="CANCHALASYAYAS"/>
      <sheetName val="5-fichatecnicaC.LASMARTINEZ"/>
      <sheetName val="5-C.LASMARTINEZ"/>
      <sheetName val="FichaTOPOGRAFO (2)"/>
      <sheetName val="FichaTOPOGRAFO"/>
      <sheetName val="6-C.SABANAJIMENEZ"/>
      <sheetName val="6-fichatecnicaC.SABANAJIMENEZ"/>
      <sheetName val="7-CC.LASLAGUNAS"/>
      <sheetName val="CC.LAHOYITA"/>
      <sheetName val="CC.ELHATICO"/>
      <sheetName val="M.O Jamo"/>
      <sheetName val="M.OBRA.CC.EL4PONTON "/>
      <sheetName val="FICHA.CC.EL4PONTON"/>
      <sheetName val="CC.EL4PONTON"/>
      <sheetName val="8-CC.LATORRE"/>
      <sheetName val="8-CC.EL HATICO"/>
      <sheetName val="10.FICHACC.GREGORIOLUPERON "/>
      <sheetName val="10.Ficha Tecnica La Torre"/>
      <sheetName val="10.CC.LA TORRE revisado"/>
      <sheetName val="FichaCC.LOMADELOSANGELES"/>
      <sheetName val="FichaQUEBRADAHONDA "/>
      <sheetName val="8-CC.LASCANAS"/>
      <sheetName val="9-CEMENTERIOVALERIOS 2da etapa"/>
      <sheetName val="9-Ficha Tec.Cementerio 1era "/>
      <sheetName val="9-Oferta MO CEMENTERIO  (2)"/>
      <sheetName val="9-Oferta MO CEMENTERIO "/>
      <sheetName val="LOSVALERIOS2DAETAPA (2)"/>
      <sheetName val="LOSVALERIOS2DAETAPA"/>
      <sheetName val="9-CEMENTERIOVALERIOS 1era etapa"/>
      <sheetName val="VERJAJIMAYACOARRIBA"/>
      <sheetName val="9-CEMENTERIOVALERIOS #2"/>
      <sheetName val="10-CEMENTERIO DE GUAREY (carol)"/>
      <sheetName val="10-CEMENTERIO DE GUAREY"/>
      <sheetName val="9-CEMENTERIOVALERIOS (2)"/>
      <sheetName val="10.BAÑOSIGLESIAGUARANITAS"/>
      <sheetName val="11.Cancha CAbirmota"/>
      <sheetName val="12.M.O GRADAS ESC.AGRICOLA  ()"/>
      <sheetName val="12.M.O GRADAS ESC.AGRICOLA "/>
      <sheetName val="12.GRADASESCUELAAGRICOLA"/>
      <sheetName val="13.M.O.GRADERIAENLASABANITA (2)"/>
      <sheetName val="13.M.O.GRADERIAENLASABANITA "/>
      <sheetName val="SABANITA MODIFICADO"/>
      <sheetName val="13.GRADERIAYBAÑOENLASABANITA"/>
      <sheetName val="14.M.OCAPILLA N.SRA.CONSOLACION"/>
      <sheetName val="14.CAPILLA N.SRA.CONSOLACION"/>
      <sheetName val="15.FICHA iglesiaDespradel "/>
      <sheetName val="15.iglesiaDespradel completo"/>
      <sheetName val="fichatec.planeamiento"/>
      <sheetName val="FichaDecoracionNavidadParques"/>
      <sheetName val="DecoracionNavidadParques"/>
      <sheetName val="OficinaPlaneamientoUrbano"/>
      <sheetName val="15.iglesiaDespradel"/>
      <sheetName val="FichPARQUELAPRIMAVERAM.Obra (2)"/>
      <sheetName val="FichPARQUELAPRIMAVERAM.Obra #1 "/>
      <sheetName val="PARQUELAPRIMAVERA1ERAETAPA"/>
      <sheetName val="PARQUEDELASALUD"/>
      <sheetName val="MATADEROMUNICIPAL"/>
      <sheetName val="CEMENTERIOYVIAACCESO"/>
    </sheetNames>
    <sheetDataSet>
      <sheetData sheetId="0">
        <row r="187">
          <cell r="A187" t="str">
            <v>Tapa de Cisterna (30"x30")</v>
          </cell>
          <cell r="C187">
            <v>2000</v>
          </cell>
          <cell r="D187" t="str">
            <v>UD</v>
          </cell>
        </row>
        <row r="188">
          <cell r="A188" t="str">
            <v>Bomba de Cisterna 1.50 H.P.</v>
          </cell>
          <cell r="C188">
            <v>21560</v>
          </cell>
          <cell r="D188" t="str">
            <v>UD</v>
          </cell>
        </row>
        <row r="189">
          <cell r="A189" t="str">
            <v>Tanque de Cisterna (120 gls)</v>
          </cell>
          <cell r="C189">
            <v>12434</v>
          </cell>
          <cell r="D189" t="str">
            <v>UD</v>
          </cell>
        </row>
        <row r="190">
          <cell r="A190" t="str">
            <v>Llave sayco mezcladora bañera</v>
          </cell>
          <cell r="C190">
            <v>1780</v>
          </cell>
          <cell r="D190" t="str">
            <v>UD</v>
          </cell>
        </row>
        <row r="191">
          <cell r="A191" t="str">
            <v>Llave sayco sencilla ducha</v>
          </cell>
          <cell r="C191">
            <v>125</v>
          </cell>
          <cell r="D191" t="str">
            <v>UD</v>
          </cell>
        </row>
        <row r="192">
          <cell r="A192" t="str">
            <v>Llave sayco doble lavamano</v>
          </cell>
          <cell r="C192">
            <v>820</v>
          </cell>
          <cell r="D192" t="str">
            <v>UD</v>
          </cell>
        </row>
        <row r="193">
          <cell r="A193" t="str">
            <v>Llave sayco sencilla lavamano</v>
          </cell>
          <cell r="C193">
            <v>350</v>
          </cell>
          <cell r="D193" t="str">
            <v>UD</v>
          </cell>
        </row>
        <row r="194">
          <cell r="A194" t="str">
            <v>Llave mezcladora fregadero sayco</v>
          </cell>
          <cell r="C194">
            <v>1085</v>
          </cell>
          <cell r="D194" t="str">
            <v>UD</v>
          </cell>
        </row>
        <row r="195">
          <cell r="A195" t="str">
            <v>Llave chorro</v>
          </cell>
          <cell r="C195">
            <v>175</v>
          </cell>
          <cell r="D195" t="str">
            <v>UD</v>
          </cell>
        </row>
        <row r="196">
          <cell r="A196" t="str">
            <v>Llave paso de 3/4" nico</v>
          </cell>
          <cell r="C196">
            <v>131</v>
          </cell>
          <cell r="D196" t="str">
            <v>UD</v>
          </cell>
        </row>
        <row r="197">
          <cell r="A197" t="str">
            <v>Tubo de 4" SDR41 (Semipresion)</v>
          </cell>
          <cell r="C197">
            <v>859.69827586206907</v>
          </cell>
          <cell r="D197" t="str">
            <v>UD</v>
          </cell>
        </row>
        <row r="198">
          <cell r="A198" t="str">
            <v>Tubo de 6" SDR41 (Semipresion)</v>
          </cell>
          <cell r="C198">
            <v>1810.344827586207</v>
          </cell>
          <cell r="D198" t="str">
            <v>UD</v>
          </cell>
        </row>
        <row r="199">
          <cell r="A199" t="str">
            <v>Tubo de 3" semipresión</v>
          </cell>
          <cell r="C199">
            <v>475.95689655172418</v>
          </cell>
          <cell r="D199" t="str">
            <v>UD</v>
          </cell>
        </row>
        <row r="200">
          <cell r="A200" t="str">
            <v>Tubo de 2" semipresión</v>
          </cell>
          <cell r="C200">
            <v>218.96551724137933</v>
          </cell>
          <cell r="D200" t="str">
            <v>UD</v>
          </cell>
        </row>
        <row r="201">
          <cell r="A201" t="str">
            <v>Tubo de 8"  SDR41</v>
          </cell>
          <cell r="C201">
            <v>2748.2758620689656</v>
          </cell>
          <cell r="D201" t="str">
            <v>UD</v>
          </cell>
        </row>
        <row r="202">
          <cell r="A202" t="str">
            <v>Tubo de 12" SDR41</v>
          </cell>
          <cell r="C202">
            <v>6379.310344827587</v>
          </cell>
          <cell r="D202" t="str">
            <v>UD</v>
          </cell>
        </row>
        <row r="203">
          <cell r="A203" t="str">
            <v>Tubo de 1/2" de H.G.</v>
          </cell>
          <cell r="C203">
            <v>535</v>
          </cell>
          <cell r="D203" t="str">
            <v>UD</v>
          </cell>
        </row>
        <row r="204">
          <cell r="A204" t="str">
            <v>Tubo de 3/4" de H.G.</v>
          </cell>
          <cell r="C204">
            <v>775</v>
          </cell>
          <cell r="D204" t="str">
            <v>UD</v>
          </cell>
        </row>
        <row r="205">
          <cell r="A205" t="str">
            <v>Tubo de 1" de H.G.</v>
          </cell>
          <cell r="C205">
            <v>1065</v>
          </cell>
          <cell r="D205" t="str">
            <v>UD</v>
          </cell>
        </row>
        <row r="206">
          <cell r="A206" t="str">
            <v>Tubo de 1 1/2" de H.G.</v>
          </cell>
          <cell r="C206">
            <v>1802</v>
          </cell>
          <cell r="D206" t="str">
            <v>UD</v>
          </cell>
        </row>
        <row r="207">
          <cell r="A207" t="str">
            <v>Tubo de 2" de H.G.</v>
          </cell>
          <cell r="C207">
            <v>2269</v>
          </cell>
          <cell r="D207" t="str">
            <v>UD</v>
          </cell>
        </row>
        <row r="208">
          <cell r="A208" t="str">
            <v>Tubo de 1/2" de presión P.V.C</v>
          </cell>
          <cell r="C208">
            <v>101.15</v>
          </cell>
          <cell r="D208" t="str">
            <v>UD</v>
          </cell>
        </row>
        <row r="209">
          <cell r="A209" t="str">
            <v>Tubo de 3/4" de presión P.V.C</v>
          </cell>
          <cell r="C209">
            <v>135.28</v>
          </cell>
          <cell r="D209" t="str">
            <v>UD</v>
          </cell>
        </row>
        <row r="210">
          <cell r="A210" t="str">
            <v>Tubo de 1/2" de presión C.P.V.C</v>
          </cell>
          <cell r="C210">
            <v>101.15</v>
          </cell>
          <cell r="D210" t="str">
            <v>UD</v>
          </cell>
        </row>
        <row r="211">
          <cell r="A211" t="str">
            <v>Tubo de cobre de 3/8"</v>
          </cell>
          <cell r="C211">
            <v>14.54</v>
          </cell>
          <cell r="D211" t="str">
            <v>Pl</v>
          </cell>
        </row>
        <row r="212">
          <cell r="A212" t="str">
            <v>Codo de 4"</v>
          </cell>
          <cell r="C212">
            <v>35</v>
          </cell>
          <cell r="D212" t="str">
            <v>UD</v>
          </cell>
        </row>
        <row r="213">
          <cell r="A213" t="str">
            <v>Codo de 2"</v>
          </cell>
          <cell r="C213">
            <v>15</v>
          </cell>
          <cell r="D213" t="str">
            <v>UD</v>
          </cell>
        </row>
        <row r="214">
          <cell r="A214" t="str">
            <v>Te Ye de 6"@ 4"</v>
          </cell>
          <cell r="C214">
            <v>650</v>
          </cell>
          <cell r="D214" t="str">
            <v>UD</v>
          </cell>
        </row>
        <row r="215">
          <cell r="A215" t="str">
            <v>Te Ye de 4"</v>
          </cell>
          <cell r="C215">
            <v>155</v>
          </cell>
          <cell r="D215" t="str">
            <v>UD</v>
          </cell>
        </row>
        <row r="216">
          <cell r="A216" t="str">
            <v>Te Ye de 2"</v>
          </cell>
          <cell r="C216">
            <v>65</v>
          </cell>
          <cell r="D216" t="str">
            <v>UD</v>
          </cell>
        </row>
        <row r="217">
          <cell r="A217" t="str">
            <v>Sifon de 4"</v>
          </cell>
          <cell r="C217">
            <v>600</v>
          </cell>
          <cell r="D217" t="str">
            <v>UD</v>
          </cell>
        </row>
        <row r="218">
          <cell r="A218" t="str">
            <v>Sifon de 2"</v>
          </cell>
          <cell r="C218">
            <v>85</v>
          </cell>
          <cell r="D218" t="str">
            <v>UD</v>
          </cell>
        </row>
        <row r="962">
          <cell r="A962" t="str">
            <v>Orinal Blanco Pequeño</v>
          </cell>
        </row>
        <row r="963">
          <cell r="A963" t="str">
            <v>Suministro Orinal</v>
          </cell>
          <cell r="B963" t="str">
            <v>UD</v>
          </cell>
          <cell r="C963">
            <v>1</v>
          </cell>
          <cell r="D963">
            <v>1766</v>
          </cell>
          <cell r="E963">
            <v>1766</v>
          </cell>
        </row>
        <row r="964">
          <cell r="A964" t="str">
            <v>Suministro Llave angulo</v>
          </cell>
          <cell r="B964" t="str">
            <v>UD</v>
          </cell>
          <cell r="C964">
            <v>1</v>
          </cell>
          <cell r="D964">
            <v>28.62</v>
          </cell>
          <cell r="E964">
            <v>28.62</v>
          </cell>
        </row>
        <row r="965">
          <cell r="A965" t="str">
            <v>Suministro mangueras</v>
          </cell>
          <cell r="B965" t="str">
            <v>UD</v>
          </cell>
          <cell r="C965">
            <v>1</v>
          </cell>
          <cell r="D965">
            <v>19.88</v>
          </cell>
          <cell r="E965">
            <v>19.88</v>
          </cell>
        </row>
        <row r="966">
          <cell r="A966" t="str">
            <v>Suministro niple</v>
          </cell>
          <cell r="B966" t="str">
            <v>UD</v>
          </cell>
          <cell r="C966">
            <v>1</v>
          </cell>
          <cell r="D966">
            <v>14.25</v>
          </cell>
          <cell r="E966">
            <v>14.25</v>
          </cell>
          <cell r="H96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/>
  <dimension ref="A1:IV104"/>
  <sheetViews>
    <sheetView tabSelected="1" workbookViewId="0">
      <selection activeCell="I7" sqref="I7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0" t="s">
        <v>0</v>
      </c>
      <c r="B1" s="80"/>
      <c r="C1" s="80"/>
      <c r="D1" s="80"/>
      <c r="E1" s="80"/>
      <c r="F1" s="80"/>
      <c r="G1" s="80"/>
      <c r="I1" s="1"/>
    </row>
    <row r="2" spans="1:13" ht="20.100000000000001" customHeight="1">
      <c r="A2" s="81" t="s">
        <v>1</v>
      </c>
      <c r="B2" s="81"/>
      <c r="C2" s="81"/>
      <c r="D2" s="81"/>
      <c r="E2" s="81"/>
      <c r="F2" s="81"/>
      <c r="G2" s="81"/>
    </row>
    <row r="3" spans="1:13" s="2" customFormat="1" ht="20.100000000000001" customHeight="1">
      <c r="A3" s="82" t="s">
        <v>2</v>
      </c>
      <c r="B3" s="82"/>
      <c r="C3" s="82"/>
      <c r="D3" s="82"/>
      <c r="E3" s="82"/>
      <c r="F3" s="82"/>
      <c r="G3" s="82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3" t="s">
        <v>3</v>
      </c>
      <c r="B5" s="84"/>
      <c r="C5" s="84"/>
      <c r="D5" s="84"/>
      <c r="E5" s="84"/>
      <c r="F5" s="84"/>
      <c r="G5" s="85"/>
    </row>
    <row r="6" spans="1:13" ht="32.25" customHeight="1" thickBot="1">
      <c r="A6" s="86" t="s">
        <v>40</v>
      </c>
      <c r="B6" s="87"/>
      <c r="C6" s="87"/>
      <c r="D6" s="87"/>
      <c r="E6" s="87"/>
      <c r="F6" s="87"/>
      <c r="G6" s="88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35</v>
      </c>
      <c r="C10" s="20"/>
      <c r="D10" s="26"/>
      <c r="E10" s="27"/>
      <c r="F10" s="27"/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/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12">
      <c r="A13" s="24">
        <f>A12+0.1</f>
        <v>2.1</v>
      </c>
      <c r="B13" s="25" t="s">
        <v>36</v>
      </c>
      <c r="C13" s="20"/>
      <c r="D13" s="26"/>
      <c r="E13" s="27"/>
      <c r="F13" s="74"/>
      <c r="G13" s="28"/>
    </row>
    <row r="14" spans="1:13" s="17" customFormat="1" ht="12">
      <c r="A14" s="29"/>
      <c r="B14" s="25"/>
      <c r="C14" s="20"/>
      <c r="D14" s="26"/>
      <c r="E14" s="27"/>
      <c r="F14" s="27"/>
      <c r="G14" s="28"/>
    </row>
    <row r="15" spans="1:13" ht="12">
      <c r="A15" s="24"/>
      <c r="B15" s="34"/>
      <c r="C15" s="31"/>
      <c r="D15" s="26"/>
      <c r="E15" s="33"/>
      <c r="F15" s="33"/>
      <c r="G15" s="28"/>
    </row>
    <row r="16" spans="1:13" ht="12.75">
      <c r="A16" s="35">
        <v>3</v>
      </c>
      <c r="B16" s="30" t="s">
        <v>37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38</v>
      </c>
      <c r="C17" s="31"/>
      <c r="D17" s="26"/>
      <c r="E17" s="33"/>
      <c r="F17" s="33"/>
      <c r="G17" s="28"/>
    </row>
    <row r="18" spans="1:7" ht="12">
      <c r="A18" s="24"/>
      <c r="B18" s="34"/>
      <c r="C18" s="31"/>
      <c r="D18" s="26"/>
      <c r="E18" s="33"/>
      <c r="F18" s="33"/>
      <c r="G18" s="28"/>
    </row>
    <row r="19" spans="1:7" ht="15.95" customHeight="1">
      <c r="A19" s="36"/>
      <c r="B19" s="37"/>
      <c r="C19" s="75" t="s">
        <v>17</v>
      </c>
      <c r="D19" s="76"/>
      <c r="E19" s="76"/>
      <c r="F19" s="77"/>
      <c r="G19" s="23"/>
    </row>
    <row r="20" spans="1:7" ht="15.95" customHeight="1">
      <c r="A20" s="36"/>
      <c r="B20" s="37"/>
      <c r="C20" s="38"/>
      <c r="D20" s="38"/>
      <c r="E20" s="38"/>
      <c r="F20" s="38"/>
      <c r="G20" s="39">
        <f>SUM(G9:G18)</f>
        <v>0</v>
      </c>
    </row>
    <row r="21" spans="1:7" ht="15.95" customHeight="1">
      <c r="A21" s="18">
        <v>4</v>
      </c>
      <c r="B21" s="40" t="s">
        <v>18</v>
      </c>
      <c r="C21" s="38"/>
      <c r="D21" s="38"/>
      <c r="E21" s="38"/>
      <c r="F21" s="38"/>
      <c r="G21" s="41"/>
    </row>
    <row r="22" spans="1:7" ht="15.95" customHeight="1">
      <c r="A22" s="24">
        <f t="shared" ref="A22:A27" si="0">A21+0.1</f>
        <v>4.0999999999999996</v>
      </c>
      <c r="B22" s="42" t="s">
        <v>19</v>
      </c>
      <c r="C22" s="31">
        <v>4.5</v>
      </c>
      <c r="D22" s="26" t="s">
        <v>20</v>
      </c>
      <c r="E22" s="33">
        <f>G20</f>
        <v>0</v>
      </c>
      <c r="F22" s="27">
        <f t="shared" ref="F22:F27" si="1">C22*E22/100</f>
        <v>0</v>
      </c>
      <c r="G22" s="43"/>
    </row>
    <row r="23" spans="1:7" s="17" customFormat="1" ht="12">
      <c r="A23" s="24">
        <f t="shared" si="0"/>
        <v>4.1999999999999993</v>
      </c>
      <c r="B23" s="42" t="s">
        <v>21</v>
      </c>
      <c r="C23" s="31">
        <v>2</v>
      </c>
      <c r="D23" s="26" t="s">
        <v>20</v>
      </c>
      <c r="E23" s="33">
        <f>E22</f>
        <v>0</v>
      </c>
      <c r="F23" s="27">
        <f t="shared" si="1"/>
        <v>0</v>
      </c>
      <c r="G23" s="44"/>
    </row>
    <row r="24" spans="1:7" s="17" customFormat="1" ht="12">
      <c r="A24" s="24">
        <f t="shared" si="0"/>
        <v>4.2999999999999989</v>
      </c>
      <c r="B24" s="42" t="s">
        <v>22</v>
      </c>
      <c r="C24" s="31">
        <v>2</v>
      </c>
      <c r="D24" s="26" t="s">
        <v>20</v>
      </c>
      <c r="E24" s="33">
        <f>E23</f>
        <v>0</v>
      </c>
      <c r="F24" s="27">
        <f t="shared" si="1"/>
        <v>0</v>
      </c>
      <c r="G24" s="44"/>
    </row>
    <row r="25" spans="1:7" s="17" customFormat="1" ht="12">
      <c r="A25" s="24">
        <f t="shared" si="0"/>
        <v>4.3999999999999986</v>
      </c>
      <c r="B25" s="42" t="s">
        <v>23</v>
      </c>
      <c r="C25" s="31">
        <v>1</v>
      </c>
      <c r="D25" s="26" t="s">
        <v>20</v>
      </c>
      <c r="E25" s="33">
        <f>E24</f>
        <v>0</v>
      </c>
      <c r="F25" s="27">
        <f t="shared" si="1"/>
        <v>0</v>
      </c>
      <c r="G25" s="44"/>
    </row>
    <row r="26" spans="1:7" s="17" customFormat="1" ht="12">
      <c r="A26" s="24">
        <f t="shared" si="0"/>
        <v>4.4999999999999982</v>
      </c>
      <c r="B26" s="42" t="s">
        <v>24</v>
      </c>
      <c r="C26" s="31">
        <v>10</v>
      </c>
      <c r="D26" s="26" t="s">
        <v>20</v>
      </c>
      <c r="E26" s="33">
        <f>E24</f>
        <v>0</v>
      </c>
      <c r="F26" s="27">
        <f t="shared" si="1"/>
        <v>0</v>
      </c>
      <c r="G26" s="44"/>
    </row>
    <row r="27" spans="1:7" s="17" customFormat="1" ht="12">
      <c r="A27" s="24">
        <f t="shared" si="0"/>
        <v>4.5999999999999979</v>
      </c>
      <c r="B27" s="42" t="s">
        <v>16</v>
      </c>
      <c r="C27" s="31">
        <v>5</v>
      </c>
      <c r="D27" s="26" t="s">
        <v>20</v>
      </c>
      <c r="E27" s="33">
        <f>E25</f>
        <v>0</v>
      </c>
      <c r="F27" s="27">
        <f t="shared" si="1"/>
        <v>0</v>
      </c>
      <c r="G27" s="44"/>
    </row>
    <row r="28" spans="1:7" s="17" customFormat="1" ht="12">
      <c r="A28" s="24">
        <v>4.7</v>
      </c>
      <c r="B28" s="42" t="s">
        <v>25</v>
      </c>
      <c r="C28" s="31">
        <v>0.1</v>
      </c>
      <c r="D28" s="26" t="s">
        <v>20</v>
      </c>
      <c r="E28" s="33">
        <f>G20</f>
        <v>0</v>
      </c>
      <c r="F28" s="27">
        <f>C28*E28/100</f>
        <v>0</v>
      </c>
      <c r="G28" s="44"/>
    </row>
    <row r="29" spans="1:7" s="17" customFormat="1" ht="12">
      <c r="A29" s="24">
        <v>4.8</v>
      </c>
      <c r="B29" s="42" t="s">
        <v>34</v>
      </c>
      <c r="C29" s="31">
        <v>18</v>
      </c>
      <c r="D29" s="26" t="s">
        <v>20</v>
      </c>
      <c r="E29" s="33">
        <f>F26</f>
        <v>0</v>
      </c>
      <c r="F29" s="27">
        <f>C29*E29/100</f>
        <v>0</v>
      </c>
      <c r="G29" s="44"/>
    </row>
    <row r="30" spans="1:7" s="17" customFormat="1" ht="12.75">
      <c r="A30" s="45"/>
      <c r="B30" s="46"/>
      <c r="C30" s="75" t="s">
        <v>26</v>
      </c>
      <c r="D30" s="76"/>
      <c r="E30" s="76"/>
      <c r="F30" s="77"/>
      <c r="G30" s="47"/>
    </row>
    <row r="31" spans="1:7" s="17" customFormat="1" ht="15">
      <c r="A31" s="45"/>
      <c r="B31" s="46"/>
      <c r="C31" s="48"/>
      <c r="D31" s="49"/>
      <c r="E31" s="50"/>
      <c r="F31" s="50"/>
      <c r="G31" s="51">
        <f>SUM(F22:F29)</f>
        <v>0</v>
      </c>
    </row>
    <row r="32" spans="1:7" s="17" customFormat="1" ht="12.75">
      <c r="A32" s="21"/>
      <c r="B32" s="78" t="s">
        <v>27</v>
      </c>
      <c r="C32" s="78"/>
      <c r="D32" s="78"/>
      <c r="E32" s="78"/>
      <c r="F32" s="78"/>
      <c r="G32" s="52"/>
    </row>
    <row r="33" spans="1:14" s="56" customFormat="1" ht="15.95" customHeight="1">
      <c r="A33" s="53"/>
      <c r="B33" s="54"/>
      <c r="C33" s="54"/>
      <c r="D33" s="54"/>
      <c r="E33" s="54"/>
      <c r="F33" s="54"/>
      <c r="G33" s="39">
        <f>G20+G31</f>
        <v>0</v>
      </c>
      <c r="H33"/>
      <c r="I33"/>
      <c r="J33"/>
      <c r="K33"/>
      <c r="L33"/>
      <c r="M33"/>
      <c r="N33" s="55"/>
    </row>
    <row r="34" spans="1:14" s="56" customFormat="1" ht="15.95" customHeight="1">
      <c r="A34" s="53"/>
      <c r="B34" s="54"/>
      <c r="C34" s="54"/>
      <c r="D34" s="54"/>
      <c r="E34" s="54"/>
      <c r="F34" s="54"/>
      <c r="G34" s="57"/>
      <c r="H34"/>
      <c r="I34"/>
      <c r="J34"/>
      <c r="K34"/>
      <c r="L34"/>
      <c r="M34"/>
      <c r="N34" s="55"/>
    </row>
    <row r="35" spans="1:14" s="56" customFormat="1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 s="55"/>
    </row>
    <row r="36" spans="1:14" s="56" customFormat="1" ht="15.95" customHeight="1">
      <c r="A36" s="58"/>
      <c r="B36" s="59" t="s">
        <v>28</v>
      </c>
      <c r="C36" s="59"/>
      <c r="D36" s="59"/>
      <c r="E36" s="59"/>
      <c r="F36" s="59"/>
      <c r="G36" s="60"/>
      <c r="H36"/>
      <c r="I36"/>
      <c r="J36"/>
      <c r="K36"/>
      <c r="L36"/>
      <c r="M36"/>
      <c r="N36" s="55"/>
    </row>
    <row r="37" spans="1:14" s="56" customFormat="1" ht="16.5" customHeight="1">
      <c r="A37" s="58"/>
      <c r="B37" s="61" t="s">
        <v>29</v>
      </c>
      <c r="C37" s="59"/>
      <c r="D37" s="59"/>
      <c r="E37" s="59"/>
      <c r="F37" s="59"/>
      <c r="G37" s="62"/>
      <c r="H37"/>
      <c r="I37"/>
      <c r="J37"/>
      <c r="K37"/>
      <c r="L37"/>
      <c r="M37"/>
      <c r="N37" s="55"/>
    </row>
    <row r="38" spans="1:14" s="17" customFormat="1" ht="15.75">
      <c r="A38" s="58"/>
      <c r="B38" s="62"/>
      <c r="C38" s="62"/>
      <c r="D38" s="62"/>
      <c r="E38" s="63"/>
      <c r="F38" s="63"/>
      <c r="G38" s="59"/>
    </row>
    <row r="39" spans="1:14" ht="15.95" customHeight="1">
      <c r="A39" s="64"/>
      <c r="B39" s="62"/>
      <c r="F39" s="63"/>
      <c r="G39" s="66"/>
      <c r="H39" s="67"/>
    </row>
    <row r="40" spans="1:14" ht="15.95" customHeight="1">
      <c r="A40" s="64"/>
      <c r="B40" s="68" t="s">
        <v>30</v>
      </c>
      <c r="C40" s="68"/>
      <c r="D40" s="79" t="s">
        <v>31</v>
      </c>
      <c r="E40" s="79"/>
      <c r="F40" s="79"/>
      <c r="G40" s="68"/>
      <c r="H40" s="67"/>
    </row>
    <row r="41" spans="1:14" ht="15.95" customHeight="1">
      <c r="A41" s="64"/>
      <c r="B41" s="68" t="s">
        <v>32</v>
      </c>
      <c r="C41" s="69"/>
      <c r="D41" s="69"/>
      <c r="E41" s="68" t="s">
        <v>33</v>
      </c>
      <c r="F41" s="69"/>
      <c r="G41" s="69"/>
      <c r="H41" s="67"/>
    </row>
    <row r="42" spans="1:14" ht="15.95" customHeight="1">
      <c r="H42" s="67"/>
    </row>
    <row r="43" spans="1:14" s="17" customFormat="1" ht="12"/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ht="12">
      <c r="C57"/>
      <c r="D57"/>
      <c r="E57"/>
      <c r="F57"/>
      <c r="G57"/>
    </row>
    <row r="58" spans="1:256" ht="12">
      <c r="C58"/>
      <c r="D58"/>
      <c r="E58"/>
      <c r="F58"/>
      <c r="G58"/>
    </row>
    <row r="59" spans="1:256" ht="12.75">
      <c r="A59" s="67"/>
      <c r="C59"/>
      <c r="D59"/>
      <c r="E59"/>
      <c r="F59"/>
      <c r="G59"/>
    </row>
    <row r="60" spans="1:256" ht="15">
      <c r="A60" s="53"/>
      <c r="B60" s="54"/>
      <c r="C60" s="71"/>
      <c r="D60" s="54"/>
      <c r="E60" s="54"/>
      <c r="F60" s="54"/>
      <c r="G60" s="57"/>
      <c r="H60" s="67"/>
    </row>
    <row r="61" spans="1:256" s="65" customFormat="1" ht="15">
      <c r="A61" s="53"/>
      <c r="B61" s="54"/>
      <c r="C61" s="71"/>
      <c r="D61" s="54"/>
      <c r="E61" s="54"/>
      <c r="F61" s="54"/>
      <c r="G61" s="57"/>
      <c r="H61" s="6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.95" customHeight="1">
      <c r="A63"/>
      <c r="B63"/>
      <c r="G63" s="7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 s="7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101" spans="1:256" ht="15.95" customHeight="1">
      <c r="I101" s="72"/>
    </row>
    <row r="102" spans="1:256" ht="15.95" customHeight="1">
      <c r="I102" s="72"/>
    </row>
    <row r="103" spans="1:256" ht="15.95" customHeight="1">
      <c r="I103" s="73"/>
    </row>
    <row r="104" spans="1:256" ht="15.95" customHeight="1">
      <c r="I104" s="72"/>
    </row>
  </sheetData>
  <mergeCells count="9">
    <mergeCell ref="C30:F30"/>
    <mergeCell ref="B32:F32"/>
    <mergeCell ref="D40:F40"/>
    <mergeCell ref="A1:G1"/>
    <mergeCell ref="A2:G2"/>
    <mergeCell ref="A3:G3"/>
    <mergeCell ref="A5:G5"/>
    <mergeCell ref="A6:G6"/>
    <mergeCell ref="C19:F1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/>
  <dimension ref="A1:IV104"/>
  <sheetViews>
    <sheetView topLeftCell="A16" workbookViewId="0">
      <selection activeCell="H31" sqref="H31"/>
    </sheetView>
  </sheetViews>
  <sheetFormatPr baseColWidth="10" defaultColWidth="12.625" defaultRowHeight="15.95" customHeight="1"/>
  <cols>
    <col min="1" max="1" width="5.625" customWidth="1"/>
    <col min="2" max="2" width="37.625" customWidth="1"/>
    <col min="3" max="3" width="7.875" style="65" bestFit="1" customWidth="1"/>
    <col min="4" max="4" width="5.125" style="65" customWidth="1"/>
    <col min="5" max="5" width="10.625" style="65" customWidth="1"/>
    <col min="6" max="6" width="8.875" style="65" customWidth="1"/>
    <col min="7" max="7" width="12.375" style="70" bestFit="1" customWidth="1"/>
    <col min="8" max="8" width="19.375" customWidth="1"/>
    <col min="9" max="9" width="15.75" customWidth="1"/>
    <col min="10" max="10" width="13.875" bestFit="1" customWidth="1"/>
  </cols>
  <sheetData>
    <row r="1" spans="1:13" ht="20.100000000000001" customHeight="1">
      <c r="A1" s="80" t="s">
        <v>0</v>
      </c>
      <c r="B1" s="80"/>
      <c r="C1" s="80"/>
      <c r="D1" s="80"/>
      <c r="E1" s="80"/>
      <c r="F1" s="80"/>
      <c r="G1" s="80"/>
      <c r="I1" s="1"/>
    </row>
    <row r="2" spans="1:13" ht="20.100000000000001" customHeight="1">
      <c r="A2" s="81" t="s">
        <v>1</v>
      </c>
      <c r="B2" s="81"/>
      <c r="C2" s="81"/>
      <c r="D2" s="81"/>
      <c r="E2" s="81"/>
      <c r="F2" s="81"/>
      <c r="G2" s="81"/>
    </row>
    <row r="3" spans="1:13" s="2" customFormat="1" ht="20.100000000000001" customHeight="1">
      <c r="A3" s="82" t="s">
        <v>2</v>
      </c>
      <c r="B3" s="82"/>
      <c r="C3" s="82"/>
      <c r="D3" s="82"/>
      <c r="E3" s="82"/>
      <c r="F3" s="82"/>
      <c r="G3" s="82"/>
    </row>
    <row r="4" spans="1:13" s="2" customFormat="1" ht="19.5" customHeight="1" thickBot="1">
      <c r="A4" s="3"/>
      <c r="B4" s="3"/>
      <c r="C4" s="3"/>
      <c r="D4" s="3"/>
      <c r="E4" s="4"/>
      <c r="F4" s="4"/>
      <c r="G4" s="5"/>
    </row>
    <row r="5" spans="1:13" s="2" customFormat="1" ht="15.95" customHeight="1">
      <c r="A5" s="83" t="s">
        <v>3</v>
      </c>
      <c r="B5" s="84"/>
      <c r="C5" s="84"/>
      <c r="D5" s="84"/>
      <c r="E5" s="84"/>
      <c r="F5" s="84"/>
      <c r="G5" s="85"/>
    </row>
    <row r="6" spans="1:13" ht="32.25" customHeight="1" thickBot="1">
      <c r="A6" s="86" t="s">
        <v>39</v>
      </c>
      <c r="B6" s="87"/>
      <c r="C6" s="87"/>
      <c r="D6" s="87"/>
      <c r="E6" s="87"/>
      <c r="F6" s="87"/>
      <c r="G6" s="88"/>
      <c r="H6" s="2"/>
    </row>
    <row r="7" spans="1:13" s="11" customFormat="1" ht="15.95" customHeight="1">
      <c r="A7" s="6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H7" s="9"/>
      <c r="I7" s="10"/>
      <c r="J7" s="10"/>
      <c r="K7" s="10"/>
      <c r="L7" s="10"/>
      <c r="M7" s="10"/>
    </row>
    <row r="8" spans="1:13" s="17" customFormat="1" ht="15.95" customHeight="1">
      <c r="A8" s="12"/>
      <c r="B8" s="13" t="s">
        <v>11</v>
      </c>
      <c r="C8" s="14"/>
      <c r="D8" s="14"/>
      <c r="E8" s="15"/>
      <c r="F8" s="15"/>
      <c r="G8" s="16"/>
    </row>
    <row r="9" spans="1:13" s="17" customFormat="1" ht="15.95" customHeight="1">
      <c r="A9" s="18">
        <v>1</v>
      </c>
      <c r="B9" s="19" t="s">
        <v>12</v>
      </c>
      <c r="C9" s="20"/>
      <c r="D9" s="21"/>
      <c r="E9" s="22"/>
      <c r="F9" s="22"/>
      <c r="G9" s="23"/>
    </row>
    <row r="10" spans="1:13" s="17" customFormat="1" ht="15.95" customHeight="1">
      <c r="A10" s="24">
        <v>1.1000000000000001</v>
      </c>
      <c r="B10" s="25" t="s">
        <v>35</v>
      </c>
      <c r="C10" s="20">
        <v>1</v>
      </c>
      <c r="D10" s="26" t="s">
        <v>13</v>
      </c>
      <c r="E10" s="27"/>
      <c r="F10" s="27">
        <f>C10*E10</f>
        <v>0</v>
      </c>
      <c r="G10" s="28"/>
    </row>
    <row r="11" spans="1:13" s="17" customFormat="1" ht="12">
      <c r="A11" s="29"/>
      <c r="B11" s="25"/>
      <c r="C11" s="20"/>
      <c r="D11" s="26"/>
      <c r="E11" s="27"/>
      <c r="F11" s="27"/>
      <c r="G11" s="28">
        <f>SUM(F10:F10)</f>
        <v>0</v>
      </c>
    </row>
    <row r="12" spans="1:13" s="17" customFormat="1" ht="12.75">
      <c r="A12" s="18">
        <v>2</v>
      </c>
      <c r="B12" s="19" t="s">
        <v>14</v>
      </c>
      <c r="C12" s="20"/>
      <c r="D12" s="21"/>
      <c r="E12" s="22"/>
      <c r="F12" s="22"/>
      <c r="G12" s="23"/>
    </row>
    <row r="13" spans="1:13" s="17" customFormat="1" ht="13.5">
      <c r="A13" s="24">
        <f>A12+0.1</f>
        <v>2.1</v>
      </c>
      <c r="B13" s="25" t="s">
        <v>36</v>
      </c>
      <c r="C13" s="20">
        <v>4615.3599999999997</v>
      </c>
      <c r="D13" s="26" t="s">
        <v>15</v>
      </c>
      <c r="E13" s="27"/>
      <c r="F13" s="74">
        <f t="shared" ref="F13" si="0">C13*E13</f>
        <v>0</v>
      </c>
      <c r="G13" s="28"/>
    </row>
    <row r="14" spans="1:13" s="17" customFormat="1" ht="12">
      <c r="A14" s="29"/>
      <c r="B14" s="25"/>
      <c r="C14" s="20"/>
      <c r="D14" s="26"/>
      <c r="E14" s="27"/>
      <c r="F14" s="27"/>
      <c r="G14" s="28">
        <f>SUM(F13:F13)</f>
        <v>0</v>
      </c>
    </row>
    <row r="15" spans="1:13" ht="12">
      <c r="A15" s="24"/>
      <c r="B15" s="34"/>
      <c r="C15" s="31"/>
      <c r="D15" s="26"/>
      <c r="E15" s="33"/>
      <c r="F15" s="33"/>
      <c r="G15" s="28"/>
    </row>
    <row r="16" spans="1:13" ht="12.75">
      <c r="A16" s="35">
        <v>3</v>
      </c>
      <c r="B16" s="30" t="s">
        <v>37</v>
      </c>
      <c r="C16" s="31"/>
      <c r="D16" s="21"/>
      <c r="E16" s="32"/>
      <c r="F16" s="32"/>
      <c r="G16" s="23"/>
    </row>
    <row r="17" spans="1:7" ht="12">
      <c r="A17" s="24">
        <v>3.1</v>
      </c>
      <c r="B17" s="25" t="s">
        <v>38</v>
      </c>
      <c r="C17" s="31">
        <v>1</v>
      </c>
      <c r="D17" s="26" t="s">
        <v>13</v>
      </c>
      <c r="E17" s="33"/>
      <c r="F17" s="33">
        <f>C17*E17</f>
        <v>0</v>
      </c>
      <c r="G17" s="28"/>
    </row>
    <row r="18" spans="1:7" ht="12">
      <c r="A18" s="24"/>
      <c r="B18" s="34"/>
      <c r="C18" s="31"/>
      <c r="D18" s="26"/>
      <c r="E18" s="33"/>
      <c r="F18" s="33"/>
      <c r="G18" s="28">
        <f>SUM(F17:F17)</f>
        <v>0</v>
      </c>
    </row>
    <row r="19" spans="1:7" ht="15.95" customHeight="1">
      <c r="A19" s="36"/>
      <c r="B19" s="37"/>
      <c r="C19" s="75" t="s">
        <v>17</v>
      </c>
      <c r="D19" s="76"/>
      <c r="E19" s="76"/>
      <c r="F19" s="77"/>
      <c r="G19" s="23"/>
    </row>
    <row r="20" spans="1:7" ht="15.95" customHeight="1">
      <c r="A20" s="36"/>
      <c r="B20" s="37"/>
      <c r="C20" s="38"/>
      <c r="D20" s="38"/>
      <c r="E20" s="38"/>
      <c r="F20" s="38"/>
      <c r="G20" s="39">
        <f>SUM(G9:G18)</f>
        <v>0</v>
      </c>
    </row>
    <row r="21" spans="1:7" ht="15.95" customHeight="1">
      <c r="A21" s="18">
        <v>4</v>
      </c>
      <c r="B21" s="40" t="s">
        <v>18</v>
      </c>
      <c r="C21" s="38"/>
      <c r="D21" s="38"/>
      <c r="E21" s="38"/>
      <c r="F21" s="38"/>
      <c r="G21" s="41"/>
    </row>
    <row r="22" spans="1:7" ht="15.95" customHeight="1">
      <c r="A22" s="24">
        <f t="shared" ref="A22:A27" si="1">A21+0.1</f>
        <v>4.0999999999999996</v>
      </c>
      <c r="B22" s="42" t="s">
        <v>19</v>
      </c>
      <c r="C22" s="31">
        <v>4.5</v>
      </c>
      <c r="D22" s="26" t="s">
        <v>20</v>
      </c>
      <c r="E22" s="33">
        <f>G20</f>
        <v>0</v>
      </c>
      <c r="F22" s="27">
        <f t="shared" ref="F22:F27" si="2">C22*E22/100</f>
        <v>0</v>
      </c>
      <c r="G22" s="43"/>
    </row>
    <row r="23" spans="1:7" s="17" customFormat="1" ht="12">
      <c r="A23" s="24">
        <f t="shared" si="1"/>
        <v>4.1999999999999993</v>
      </c>
      <c r="B23" s="42" t="s">
        <v>21</v>
      </c>
      <c r="C23" s="31">
        <v>2</v>
      </c>
      <c r="D23" s="26" t="s">
        <v>20</v>
      </c>
      <c r="E23" s="33">
        <f>E22</f>
        <v>0</v>
      </c>
      <c r="F23" s="27">
        <f t="shared" si="2"/>
        <v>0</v>
      </c>
      <c r="G23" s="44"/>
    </row>
    <row r="24" spans="1:7" s="17" customFormat="1" ht="12">
      <c r="A24" s="24">
        <f t="shared" si="1"/>
        <v>4.2999999999999989</v>
      </c>
      <c r="B24" s="42" t="s">
        <v>22</v>
      </c>
      <c r="C24" s="31">
        <v>2</v>
      </c>
      <c r="D24" s="26" t="s">
        <v>20</v>
      </c>
      <c r="E24" s="33">
        <f>E23</f>
        <v>0</v>
      </c>
      <c r="F24" s="27">
        <f t="shared" si="2"/>
        <v>0</v>
      </c>
      <c r="G24" s="44"/>
    </row>
    <row r="25" spans="1:7" s="17" customFormat="1" ht="12">
      <c r="A25" s="24">
        <f t="shared" si="1"/>
        <v>4.3999999999999986</v>
      </c>
      <c r="B25" s="42" t="s">
        <v>23</v>
      </c>
      <c r="C25" s="31">
        <v>1</v>
      </c>
      <c r="D25" s="26" t="s">
        <v>20</v>
      </c>
      <c r="E25" s="33">
        <f>E24</f>
        <v>0</v>
      </c>
      <c r="F25" s="27">
        <f t="shared" si="2"/>
        <v>0</v>
      </c>
      <c r="G25" s="44"/>
    </row>
    <row r="26" spans="1:7" s="17" customFormat="1" ht="12">
      <c r="A26" s="24">
        <f t="shared" si="1"/>
        <v>4.4999999999999982</v>
      </c>
      <c r="B26" s="42" t="s">
        <v>24</v>
      </c>
      <c r="C26" s="31">
        <v>10</v>
      </c>
      <c r="D26" s="26" t="s">
        <v>20</v>
      </c>
      <c r="E26" s="33">
        <f>E24</f>
        <v>0</v>
      </c>
      <c r="F26" s="27">
        <f t="shared" si="2"/>
        <v>0</v>
      </c>
      <c r="G26" s="44"/>
    </row>
    <row r="27" spans="1:7" s="17" customFormat="1" ht="12">
      <c r="A27" s="24">
        <f t="shared" si="1"/>
        <v>4.5999999999999979</v>
      </c>
      <c r="B27" s="42" t="s">
        <v>16</v>
      </c>
      <c r="C27" s="31">
        <v>5</v>
      </c>
      <c r="D27" s="26" t="s">
        <v>20</v>
      </c>
      <c r="E27" s="33">
        <f>E25</f>
        <v>0</v>
      </c>
      <c r="F27" s="27">
        <f t="shared" si="2"/>
        <v>0</v>
      </c>
      <c r="G27" s="44"/>
    </row>
    <row r="28" spans="1:7" s="17" customFormat="1" ht="12">
      <c r="A28" s="24">
        <v>4.7</v>
      </c>
      <c r="B28" s="42" t="s">
        <v>25</v>
      </c>
      <c r="C28" s="31">
        <v>0.1</v>
      </c>
      <c r="D28" s="26" t="s">
        <v>20</v>
      </c>
      <c r="E28" s="33">
        <f>G20</f>
        <v>0</v>
      </c>
      <c r="F28" s="27">
        <f>C28*E28/100</f>
        <v>0</v>
      </c>
      <c r="G28" s="44"/>
    </row>
    <row r="29" spans="1:7" s="17" customFormat="1" ht="12">
      <c r="A29" s="24">
        <v>4.8</v>
      </c>
      <c r="B29" s="42" t="s">
        <v>34</v>
      </c>
      <c r="C29" s="31">
        <v>18</v>
      </c>
      <c r="D29" s="26" t="s">
        <v>20</v>
      </c>
      <c r="E29" s="33">
        <f>F26</f>
        <v>0</v>
      </c>
      <c r="F29" s="27">
        <f>C29*E29/100</f>
        <v>0</v>
      </c>
      <c r="G29" s="44"/>
    </row>
    <row r="30" spans="1:7" s="17" customFormat="1" ht="12.75">
      <c r="A30" s="45"/>
      <c r="B30" s="46"/>
      <c r="C30" s="75" t="s">
        <v>26</v>
      </c>
      <c r="D30" s="76"/>
      <c r="E30" s="76"/>
      <c r="F30" s="77"/>
      <c r="G30" s="47"/>
    </row>
    <row r="31" spans="1:7" s="17" customFormat="1" ht="15">
      <c r="A31" s="45"/>
      <c r="B31" s="46"/>
      <c r="C31" s="48"/>
      <c r="D31" s="49"/>
      <c r="E31" s="50"/>
      <c r="F31" s="50"/>
      <c r="G31" s="51">
        <f>SUM(F22:F29)</f>
        <v>0</v>
      </c>
    </row>
    <row r="32" spans="1:7" s="17" customFormat="1" ht="12.75">
      <c r="A32" s="21"/>
      <c r="B32" s="78" t="s">
        <v>27</v>
      </c>
      <c r="C32" s="78"/>
      <c r="D32" s="78"/>
      <c r="E32" s="78"/>
      <c r="F32" s="78"/>
      <c r="G32" s="52"/>
    </row>
    <row r="33" spans="1:14" s="56" customFormat="1" ht="15.95" customHeight="1">
      <c r="A33" s="53"/>
      <c r="B33" s="54"/>
      <c r="C33" s="54"/>
      <c r="D33" s="54"/>
      <c r="E33" s="54"/>
      <c r="F33" s="54"/>
      <c r="G33" s="39">
        <f>G20+G31</f>
        <v>0</v>
      </c>
      <c r="H33"/>
      <c r="I33"/>
      <c r="J33"/>
      <c r="K33"/>
      <c r="L33"/>
      <c r="M33"/>
      <c r="N33" s="55"/>
    </row>
    <row r="34" spans="1:14" s="56" customFormat="1" ht="15.95" customHeight="1">
      <c r="A34" s="53"/>
      <c r="B34" s="54"/>
      <c r="C34" s="54"/>
      <c r="D34" s="54"/>
      <c r="E34" s="54"/>
      <c r="F34" s="54"/>
      <c r="G34" s="57"/>
      <c r="H34"/>
      <c r="I34"/>
      <c r="J34"/>
      <c r="K34"/>
      <c r="L34"/>
      <c r="M34"/>
      <c r="N34" s="55"/>
    </row>
    <row r="35" spans="1:14" s="56" customFormat="1" ht="15.9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 s="55"/>
    </row>
    <row r="36" spans="1:14" s="56" customFormat="1" ht="15.95" customHeight="1">
      <c r="A36" s="58"/>
      <c r="B36" s="59" t="s">
        <v>28</v>
      </c>
      <c r="C36" s="59"/>
      <c r="D36" s="59"/>
      <c r="E36" s="59"/>
      <c r="F36" s="59"/>
      <c r="G36" s="60"/>
      <c r="H36"/>
      <c r="I36"/>
      <c r="J36"/>
      <c r="K36"/>
      <c r="L36"/>
      <c r="M36"/>
      <c r="N36" s="55"/>
    </row>
    <row r="37" spans="1:14" s="56" customFormat="1" ht="16.5" customHeight="1">
      <c r="A37" s="58"/>
      <c r="B37" s="61" t="s">
        <v>29</v>
      </c>
      <c r="C37" s="59"/>
      <c r="D37" s="59"/>
      <c r="E37" s="59"/>
      <c r="F37" s="59"/>
      <c r="G37" s="62"/>
      <c r="H37"/>
      <c r="I37"/>
      <c r="J37"/>
      <c r="K37"/>
      <c r="L37"/>
      <c r="M37"/>
      <c r="N37" s="55"/>
    </row>
    <row r="38" spans="1:14" s="17" customFormat="1" ht="15.75">
      <c r="A38" s="58"/>
      <c r="B38" s="62"/>
      <c r="C38" s="62"/>
      <c r="D38" s="62"/>
      <c r="E38" s="63"/>
      <c r="F38" s="63"/>
      <c r="G38" s="59"/>
    </row>
    <row r="39" spans="1:14" ht="15.95" customHeight="1">
      <c r="A39" s="64"/>
      <c r="B39" s="62"/>
      <c r="F39" s="63"/>
      <c r="G39" s="66"/>
      <c r="H39" s="67"/>
    </row>
    <row r="40" spans="1:14" ht="15.95" customHeight="1">
      <c r="A40" s="64"/>
      <c r="B40" s="68" t="s">
        <v>30</v>
      </c>
      <c r="C40" s="68"/>
      <c r="D40" s="79" t="s">
        <v>31</v>
      </c>
      <c r="E40" s="79"/>
      <c r="F40" s="79"/>
      <c r="G40" s="68"/>
      <c r="H40" s="67"/>
    </row>
    <row r="41" spans="1:14" ht="15.95" customHeight="1">
      <c r="A41" s="64"/>
      <c r="B41" s="68" t="s">
        <v>32</v>
      </c>
      <c r="C41" s="69"/>
      <c r="D41" s="69"/>
      <c r="E41" s="68" t="s">
        <v>33</v>
      </c>
      <c r="F41" s="69"/>
      <c r="G41" s="69"/>
      <c r="H41" s="67"/>
    </row>
    <row r="42" spans="1:14" ht="15.95" customHeight="1">
      <c r="H42" s="67"/>
    </row>
    <row r="43" spans="1:14" s="17" customFormat="1" ht="12"/>
    <row r="44" spans="1:14" s="17" customFormat="1" ht="12"/>
    <row r="45" spans="1:14" s="17" customFormat="1" ht="12"/>
    <row r="46" spans="1:14" s="17" customFormat="1" ht="12"/>
    <row r="47" spans="1:14" s="17" customFormat="1" ht="12"/>
    <row r="48" spans="1:14" s="17" customFormat="1" ht="12"/>
    <row r="49" spans="1:256" s="17" customFormat="1" ht="12"/>
    <row r="50" spans="1:256" s="17" customFormat="1" ht="12"/>
    <row r="51" spans="1:256" s="17" customFormat="1" ht="12"/>
    <row r="52" spans="1:256" s="17" customFormat="1" ht="12"/>
    <row r="53" spans="1:256" s="17" customFormat="1" ht="12"/>
    <row r="54" spans="1:256" s="17" customFormat="1" ht="12"/>
    <row r="55" spans="1:256" s="17" customFormat="1" ht="12"/>
    <row r="56" spans="1:256" s="17" customFormat="1" ht="12"/>
    <row r="57" spans="1:256" ht="12">
      <c r="C57"/>
      <c r="D57"/>
      <c r="E57"/>
      <c r="F57"/>
      <c r="G57"/>
    </row>
    <row r="58" spans="1:256" ht="12">
      <c r="C58"/>
      <c r="D58"/>
      <c r="E58"/>
      <c r="F58"/>
      <c r="G58"/>
    </row>
    <row r="59" spans="1:256" ht="12.75">
      <c r="A59" s="67"/>
      <c r="C59"/>
      <c r="D59"/>
      <c r="E59"/>
      <c r="F59"/>
      <c r="G59"/>
    </row>
    <row r="60" spans="1:256" ht="15">
      <c r="A60" s="53"/>
      <c r="B60" s="54"/>
      <c r="C60" s="71"/>
      <c r="D60" s="54"/>
      <c r="E60" s="54"/>
      <c r="F60" s="54"/>
      <c r="G60" s="57"/>
      <c r="H60" s="67"/>
    </row>
    <row r="61" spans="1:256" s="65" customFormat="1" ht="15">
      <c r="A61" s="53"/>
      <c r="B61" s="54"/>
      <c r="C61" s="71"/>
      <c r="D61" s="54"/>
      <c r="E61" s="54"/>
      <c r="F61" s="54"/>
      <c r="G61" s="57"/>
      <c r="H61" s="67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65" customFormat="1" ht="15">
      <c r="A62" s="53"/>
      <c r="B62" s="54"/>
      <c r="C62" s="71"/>
      <c r="D62" s="54"/>
      <c r="E62" s="54"/>
      <c r="F62" s="54"/>
      <c r="G62" s="57"/>
      <c r="H62" s="67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65" customFormat="1" ht="15.95" customHeight="1">
      <c r="A63"/>
      <c r="B63"/>
      <c r="G63" s="70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65" customFormat="1" ht="15.95" customHeight="1">
      <c r="A64"/>
      <c r="B64"/>
      <c r="G64" s="70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65" customFormat="1" ht="15.95" customHeight="1">
      <c r="A65"/>
      <c r="B65"/>
      <c r="G65" s="70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65" customFormat="1" ht="15.95" customHeight="1">
      <c r="A66"/>
      <c r="B66"/>
      <c r="G66" s="70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65" customFormat="1" ht="15.95" customHeight="1">
      <c r="A67"/>
      <c r="B67"/>
      <c r="G67" s="70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65" customFormat="1" ht="15.95" customHeight="1">
      <c r="A68"/>
      <c r="B68"/>
      <c r="G68" s="70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65" customFormat="1" ht="15.95" customHeight="1">
      <c r="A69"/>
      <c r="B69"/>
      <c r="G69" s="70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65" customFormat="1" ht="15.95" customHeight="1">
      <c r="A70"/>
      <c r="B70"/>
      <c r="G70" s="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65" customFormat="1" ht="15.95" customHeight="1">
      <c r="A71"/>
      <c r="B71"/>
      <c r="G71" s="70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65" customFormat="1" ht="15.95" customHeight="1">
      <c r="A72"/>
      <c r="B72"/>
      <c r="G72" s="70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65" customFormat="1" ht="15.95" customHeight="1">
      <c r="A73"/>
      <c r="B73"/>
      <c r="G73" s="70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65" customFormat="1" ht="15.95" customHeight="1">
      <c r="A74"/>
      <c r="B74"/>
      <c r="G74" s="70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65" customFormat="1" ht="15.95" customHeight="1">
      <c r="A75"/>
      <c r="B75"/>
      <c r="G75" s="70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65" customFormat="1" ht="15.95" customHeight="1">
      <c r="A76"/>
      <c r="B76"/>
      <c r="G76" s="70"/>
      <c r="H76" s="72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65" customFormat="1" ht="15.95" customHeight="1">
      <c r="A77"/>
      <c r="B77"/>
      <c r="G77" s="70"/>
      <c r="H77" s="72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65" customFormat="1" ht="15.95" customHeight="1">
      <c r="A78"/>
      <c r="B78"/>
      <c r="G78" s="70"/>
      <c r="H78" s="72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65" customFormat="1" ht="15.95" customHeight="1">
      <c r="A79"/>
      <c r="B79"/>
      <c r="G79" s="70"/>
      <c r="H79" s="72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65" customFormat="1" ht="15.95" customHeight="1">
      <c r="A80"/>
      <c r="B80"/>
      <c r="G80" s="70"/>
      <c r="H80" s="72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65" customFormat="1" ht="15.95" customHeight="1">
      <c r="A81"/>
      <c r="B81"/>
      <c r="G81" s="70"/>
      <c r="H81" s="72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65" customFormat="1" ht="15.95" customHeight="1">
      <c r="A82"/>
      <c r="B82"/>
      <c r="G82" s="70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65" customFormat="1" ht="15.95" customHeight="1">
      <c r="A83"/>
      <c r="B83"/>
      <c r="G83" s="70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65" customFormat="1" ht="15.95" customHeight="1">
      <c r="A84"/>
      <c r="B84"/>
      <c r="G84" s="70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65" customFormat="1" ht="15.95" customHeight="1">
      <c r="A85"/>
      <c r="B85"/>
      <c r="G85" s="70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65" customFormat="1" ht="15.95" customHeight="1">
      <c r="A86"/>
      <c r="B86"/>
      <c r="G86" s="70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65" customFormat="1" ht="15.95" customHeight="1">
      <c r="A87"/>
      <c r="B87"/>
      <c r="G87" s="70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65" customFormat="1" ht="15.95" customHeight="1">
      <c r="A88"/>
      <c r="B88"/>
      <c r="G88" s="70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65" customFormat="1" ht="15.95" customHeight="1">
      <c r="A89"/>
      <c r="B89"/>
      <c r="G89" s="70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65" customFormat="1" ht="15.95" customHeight="1">
      <c r="A90"/>
      <c r="B90"/>
      <c r="G90" s="7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65" customFormat="1" ht="15.95" customHeight="1">
      <c r="A91"/>
      <c r="B91"/>
      <c r="G91" s="70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65" customFormat="1" ht="15.95" customHeight="1">
      <c r="A92"/>
      <c r="B92"/>
      <c r="G92" s="70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65" customFormat="1" ht="15.95" customHeight="1">
      <c r="A93"/>
      <c r="B93"/>
      <c r="G93" s="70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65" customFormat="1" ht="15.95" customHeight="1">
      <c r="A94"/>
      <c r="B94"/>
      <c r="G94" s="70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65" customFormat="1" ht="15.95" customHeight="1">
      <c r="A95"/>
      <c r="B95"/>
      <c r="G95" s="70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65" customFormat="1" ht="15.95" customHeight="1">
      <c r="A96"/>
      <c r="B96"/>
      <c r="G96" s="70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65" customFormat="1" ht="15.95" customHeight="1">
      <c r="A97"/>
      <c r="B97"/>
      <c r="G97" s="70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101" spans="1:256" ht="15.95" customHeight="1">
      <c r="I101" s="72"/>
    </row>
    <row r="102" spans="1:256" ht="15.95" customHeight="1">
      <c r="I102" s="72"/>
    </row>
    <row r="103" spans="1:256" ht="15.95" customHeight="1">
      <c r="I103" s="73"/>
    </row>
    <row r="104" spans="1:256" ht="15.95" customHeight="1">
      <c r="I104" s="72"/>
    </row>
  </sheetData>
  <mergeCells count="9">
    <mergeCell ref="C30:F30"/>
    <mergeCell ref="B32:F32"/>
    <mergeCell ref="D40:F40"/>
    <mergeCell ref="A1:G1"/>
    <mergeCell ref="A2:G2"/>
    <mergeCell ref="A3:G3"/>
    <mergeCell ref="A5:G5"/>
    <mergeCell ref="A6:G6"/>
    <mergeCell ref="C19:F19"/>
  </mergeCells>
  <printOptions horizontalCentered="1"/>
  <pageMargins left="0.78740157480314965" right="0.78740157480314965" top="0.74803149606299213" bottom="0.55118110236220474" header="0.31496062992125984" footer="0.31496062992125984"/>
  <pageSetup orientation="portrait" horizontalDpi="4294967293" verticalDpi="300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10</vt:i4>
      </vt:variant>
    </vt:vector>
  </HeadingPairs>
  <TitlesOfParts>
    <vt:vector size="12" baseType="lpstr">
      <vt:lpstr>Calles de Nibaje Etapa 2</vt:lpstr>
      <vt:lpstr>Volumetria Calles de Nibaje</vt:lpstr>
      <vt:lpstr>'Calles de Nibaje Etapa 2'!\G</vt:lpstr>
      <vt:lpstr>'Volumetria Calles de Nibaje'!\G</vt:lpstr>
      <vt:lpstr>'Calles de Nibaje Etapa 2'!\I</vt:lpstr>
      <vt:lpstr>'Volumetria Calles de Nibaje'!\I</vt:lpstr>
      <vt:lpstr>'Calles de Nibaje Etapa 2'!\M</vt:lpstr>
      <vt:lpstr>'Volumetria Calles de Nibaje'!\M</vt:lpstr>
      <vt:lpstr>'Calles de Nibaje Etapa 2'!\P</vt:lpstr>
      <vt:lpstr>'Volumetria Calles de Nibaje'!\P</vt:lpstr>
      <vt:lpstr>'Calles de Nibaje Etapa 2'!Títulos_a_imprimir</vt:lpstr>
      <vt:lpstr>'Volumetria Calles de Nibaje'!Títulos_a_imprimir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FRANCO MARTE</dc:creator>
  <cp:lastModifiedBy>Compras</cp:lastModifiedBy>
  <cp:lastPrinted>2025-02-12T13:30:44Z</cp:lastPrinted>
  <dcterms:created xsi:type="dcterms:W3CDTF">2023-11-27T16:11:12Z</dcterms:created>
  <dcterms:modified xsi:type="dcterms:W3CDTF">2025-06-12T17:31:51Z</dcterms:modified>
</cp:coreProperties>
</file>