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P PUBLICAR OBRAS 2025-0022\FICHAS\"/>
    </mc:Choice>
  </mc:AlternateContent>
  <xr:revisionPtr revIDLastSave="0" documentId="13_ncr:1_{58662FF0-E17E-429B-A163-21F131BAA0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OBRAS CIVILES (2)" sheetId="3" r:id="rId1"/>
  </sheets>
  <externalReferences>
    <externalReference r:id="rId2"/>
  </externalReferences>
  <definedNames>
    <definedName name="\G" localSheetId="0">'FichaOBRAS CIVILES (2)'!$IU$5245</definedName>
    <definedName name="\G">#REF!</definedName>
    <definedName name="\I" localSheetId="0">'FichaOBRAS CIVILES (2)'!$IU$5245</definedName>
    <definedName name="\I">#REF!</definedName>
    <definedName name="\M" localSheetId="0">'FichaOBRAS CIVILES (2)'!$IU$5165</definedName>
    <definedName name="\M">#REF!</definedName>
    <definedName name="\P" localSheetId="0">'FichaOBRAS CIVILES (2)'!$IU$5245</definedName>
    <definedName name="\P">#REF!</definedName>
    <definedName name="\U" localSheetId="0">'FichaOBRAS CIVILES (2)'!#REF!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 localSheetId="0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'FichaOBRAS CIVILES (2)'!$5:$7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3" l="1"/>
  <c r="A63" i="3"/>
  <c r="F58" i="3"/>
  <c r="G59" i="3" s="1"/>
  <c r="F55" i="3"/>
  <c r="F54" i="3"/>
  <c r="F53" i="3"/>
  <c r="F50" i="3"/>
  <c r="F49" i="3"/>
  <c r="G51" i="3" s="1"/>
  <c r="F46" i="3"/>
  <c r="F45" i="3"/>
  <c r="F44" i="3"/>
  <c r="F43" i="3"/>
  <c r="F42" i="3"/>
  <c r="F41" i="3"/>
  <c r="F38" i="3"/>
  <c r="F37" i="3"/>
  <c r="F36" i="3"/>
  <c r="F33" i="3"/>
  <c r="F32" i="3"/>
  <c r="F31" i="3"/>
  <c r="F30" i="3"/>
  <c r="F29" i="3"/>
  <c r="F26" i="3"/>
  <c r="F25" i="3"/>
  <c r="F24" i="3"/>
  <c r="F23" i="3"/>
  <c r="F20" i="3"/>
  <c r="F19" i="3"/>
  <c r="F18" i="3"/>
  <c r="F17" i="3"/>
  <c r="F16" i="3"/>
  <c r="F15" i="3"/>
  <c r="A15" i="3"/>
  <c r="A16" i="3" s="1"/>
  <c r="F12" i="3"/>
  <c r="F11" i="3"/>
  <c r="F10" i="3"/>
  <c r="A10" i="3"/>
  <c r="G34" i="3" l="1"/>
  <c r="G56" i="3"/>
  <c r="G27" i="3"/>
  <c r="G47" i="3"/>
  <c r="G13" i="3"/>
  <c r="G21" i="3"/>
  <c r="G39" i="3"/>
  <c r="G61" i="3"/>
  <c r="E63" i="3" l="1"/>
  <c r="F63" i="3" s="1"/>
  <c r="E65" i="3"/>
  <c r="F65" i="3" s="1"/>
  <c r="E66" i="3" s="1"/>
  <c r="F66" i="3" s="1"/>
  <c r="E64" i="3"/>
  <c r="F64" i="3" s="1"/>
  <c r="G68" i="3" l="1"/>
  <c r="G70" i="3" s="1"/>
</calcChain>
</file>

<file path=xl/sharedStrings.xml><?xml version="1.0" encoding="utf-8"?>
<sst xmlns="http://schemas.openxmlformats.org/spreadsheetml/2006/main" count="106" uniqueCount="79">
  <si>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</si>
  <si>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</si>
  <si>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</si>
  <si>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</si>
  <si>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</si>
  <si>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</si>
  <si>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</si>
  <si>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</si>
  <si>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</si>
  <si>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</si>
  <si>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</si>
  <si>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</si>
  <si>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MOVIMIENTO DE TIERRA:</t>
  </si>
  <si>
    <r>
      <t>M</t>
    </r>
    <r>
      <rPr>
        <vertAlign val="superscript"/>
        <sz val="9"/>
        <rFont val="Arial"/>
        <family val="2"/>
      </rPr>
      <t>3</t>
    </r>
  </si>
  <si>
    <t>Exc.Zapata de Columnas</t>
  </si>
  <si>
    <t>HORMIGON ARMADO EN:</t>
  </si>
  <si>
    <t>Zapata de Muro 0.45x0.20 mt</t>
  </si>
  <si>
    <t>M3</t>
  </si>
  <si>
    <t>Columnas</t>
  </si>
  <si>
    <t>Acera Perimetral</t>
  </si>
  <si>
    <t>MUROS EN:</t>
  </si>
  <si>
    <r>
      <t>M</t>
    </r>
    <r>
      <rPr>
        <vertAlign val="superscript"/>
        <sz val="9"/>
        <rFont val="Arial"/>
        <family val="2"/>
      </rPr>
      <t>2</t>
    </r>
  </si>
  <si>
    <t>Ud</t>
  </si>
  <si>
    <t>Luces Cenitales</t>
  </si>
  <si>
    <t>INSTALACIONES SANITARIAS</t>
  </si>
  <si>
    <t>TERMINACION DE SUPERFICIE</t>
  </si>
  <si>
    <t>M2</t>
  </si>
  <si>
    <t>TERMINACION DE PISOS</t>
  </si>
  <si>
    <t>Mt2</t>
  </si>
  <si>
    <t>PINTURA</t>
  </si>
  <si>
    <t xml:space="preserve">MISCELANEOS </t>
  </si>
  <si>
    <t>ML</t>
  </si>
  <si>
    <t>Limpieza Final</t>
  </si>
  <si>
    <t>GASTOS DIRECTOS =====&gt;</t>
  </si>
  <si>
    <t>B) GASTOS INDIRECTOS</t>
  </si>
  <si>
    <t>Seguro Social contra accidentes</t>
  </si>
  <si>
    <t>%</t>
  </si>
  <si>
    <t>Fondo de Pensiones</t>
  </si>
  <si>
    <t>Dirección Técnica y Responsabilidad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</si>
  <si>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</si>
  <si>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</si>
  <si>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</si>
  <si>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</si>
  <si>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</si>
  <si>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</si>
  <si>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</si>
  <si>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</si>
  <si>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Pa</t>
  </si>
  <si>
    <t>ITBIS 18% de Direccion Tecnica</t>
  </si>
  <si>
    <t>Excavacion Zapata de Muro</t>
  </si>
  <si>
    <t>Bote Material Producto Excavaciones</t>
  </si>
  <si>
    <t>Zapata de Columna</t>
  </si>
  <si>
    <t>Viga de Amarres</t>
  </si>
  <si>
    <t>En torta de Piso (malla Electrosoldada .15x.15</t>
  </si>
  <si>
    <t>Bloques de 6" 3/8 a 0.6 Mt (BNP)</t>
  </si>
  <si>
    <t>Bloques de Hormigon 8", 3/8 a 0.40mt (BNP)</t>
  </si>
  <si>
    <t>Bloques de Hormigon 8", 3/8 a 0.40mt (SNP)</t>
  </si>
  <si>
    <t>Bloques de 6" 3/8 a 0.6 Mt  (S.n.p)</t>
  </si>
  <si>
    <t>Fraguache en gral</t>
  </si>
  <si>
    <t>Pañete en Muros</t>
  </si>
  <si>
    <t xml:space="preserve">Cantos </t>
  </si>
  <si>
    <t>Zabaleta en Malla Ciclonica</t>
  </si>
  <si>
    <t>Mochetas</t>
  </si>
  <si>
    <t>mt2</t>
  </si>
  <si>
    <t>Colocacion Ceramica de Piso</t>
  </si>
  <si>
    <t>Colocacion Ceramica Pisos en Baño</t>
  </si>
  <si>
    <t>Colocacion Ceramica Pared Baño</t>
  </si>
  <si>
    <t>INSTALACION ELECTRICAS</t>
  </si>
  <si>
    <t>Interruptores Sencillo</t>
  </si>
  <si>
    <t>Interruptor Triple</t>
  </si>
  <si>
    <t>Tomacorrientes Doble 110V</t>
  </si>
  <si>
    <t>Caja de Breaker de 6 a 12</t>
  </si>
  <si>
    <t>Registro 6x6x4</t>
  </si>
  <si>
    <t>Inodoro Sencillo</t>
  </si>
  <si>
    <t>Lavamano Sencillo</t>
  </si>
  <si>
    <t>Sellador Primario</t>
  </si>
  <si>
    <t>Acrilica En Muros</t>
  </si>
  <si>
    <t>Pintura en Cancha de Baloncesto Incluye Letreros</t>
  </si>
  <si>
    <t>PRESUPUESTO PARA MANO DE OBRA EN OBRAS CIVILES,JULIO 2025 LA VEGA,REP.DOM.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</si>
</sst>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4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9"/>
      <name val="Courier"/>
      <family val="3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9" xfId="1" applyNumberFormat="1" applyFont="1" applyFill="1" applyBorder="1" applyAlignment="1">
      <alignment horizontal="right" vertical="center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164" fontId="12" fillId="0" borderId="8" xfId="1" applyNumberFormat="1" applyFont="1" applyFill="1" applyBorder="1" applyAlignment="1">
      <alignment horizontal="right" vertical="center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right"/>
    </xf>
    <xf numFmtId="164" fontId="16" fillId="0" borderId="8" xfId="1" applyNumberFormat="1" applyFont="1" applyBorder="1" applyAlignment="1">
      <alignment horizontal="right"/>
    </xf>
    <xf numFmtId="166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 applyProtection="1">
      <alignment horizontal="right" vertical="center"/>
    </xf>
    <xf numFmtId="167" fontId="17" fillId="5" borderId="8" xfId="0" applyNumberFormat="1" applyFont="1" applyFill="1" applyBorder="1" applyAlignment="1">
      <alignment horizontal="center" vertical="center"/>
    </xf>
    <xf numFmtId="39" fontId="18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2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9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20" fillId="0" borderId="0" xfId="0" applyFont="1" applyAlignment="1" applyProtection="1">
      <alignment horizontal="left" vertical="center"/>
      <protection locked="0"/>
    </xf>
    <xf numFmtId="4" fontId="20" fillId="0" borderId="0" xfId="0" applyNumberFormat="1" applyFont="1" applyAlignment="1" applyProtection="1">
      <alignment horizontal="left" vertical="center"/>
      <protection locked="0"/>
    </xf>
    <xf numFmtId="39" fontId="19" fillId="0" borderId="0" xfId="0" applyFont="1" applyProtection="1">
      <protection locked="0"/>
    </xf>
    <xf numFmtId="4" fontId="0" fillId="0" borderId="0" xfId="0" applyNumberFormat="1"/>
    <xf numFmtId="164" fontId="20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3" fillId="0" borderId="0" xfId="0" applyFont="1" applyAlignment="1">
      <alignment horizontal="center"/>
    </xf>
    <xf numFmtId="39" fontId="23" fillId="0" borderId="0" xfId="0" applyFont="1"/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6" borderId="12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21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68</xdr:row>
      <xdr:rowOff>0</xdr:rowOff>
    </xdr:from>
    <xdr:to>
      <xdr:col>4</xdr:col>
      <xdr:colOff>381000</xdr:colOff>
      <xdr:row>68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11706225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76</xdr:row>
      <xdr:rowOff>0</xdr:rowOff>
    </xdr:from>
    <xdr:to>
      <xdr:col>6</xdr:col>
      <xdr:colOff>371475</xdr:colOff>
      <xdr:row>76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132778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76</xdr:row>
      <xdr:rowOff>0</xdr:rowOff>
    </xdr:from>
    <xdr:to>
      <xdr:col>1</xdr:col>
      <xdr:colOff>2571750</xdr:colOff>
      <xdr:row>76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132778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41"/>
  <sheetViews>
    <sheetView tabSelected="1" topLeftCell="A59" workbookViewId="0">
      <selection activeCell="I68" sqref="I68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6.625" style="73" bestFit="1" customWidth="1"/>
    <col min="4" max="4" width="5.125" style="73" customWidth="1"/>
    <col min="5" max="5" width="10.625" style="73" customWidth="1"/>
    <col min="6" max="6" width="8.875" style="73" customWidth="1"/>
    <col min="7" max="7" width="12.375" style="78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7" t="s">
        <v>0</v>
      </c>
      <c r="B1" s="87"/>
      <c r="C1" s="87"/>
      <c r="D1" s="87"/>
      <c r="E1" s="87"/>
      <c r="F1" s="87"/>
      <c r="G1" s="87"/>
      <c r="I1" s="1"/>
    </row>
    <row r="2" spans="1:13" ht="20.100000000000001" customHeight="1">
      <c r="A2" s="88" t="s">
        <v>1</v>
      </c>
      <c r="B2" s="88"/>
      <c r="C2" s="88"/>
      <c r="D2" s="88"/>
      <c r="E2" s="88"/>
      <c r="F2" s="88"/>
      <c r="G2" s="88"/>
    </row>
    <row r="3" spans="1:13" s="2" customFormat="1" ht="20.100000000000001" customHeight="1">
      <c r="A3" s="89" t="s">
        <v>2</v>
      </c>
      <c r="B3" s="89"/>
      <c r="C3" s="89"/>
      <c r="D3" s="89"/>
      <c r="E3" s="89"/>
      <c r="F3" s="89"/>
      <c r="G3" s="89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90" t="s">
        <v>3</v>
      </c>
      <c r="B5" s="91"/>
      <c r="C5" s="91"/>
      <c r="D5" s="91"/>
      <c r="E5" s="91"/>
      <c r="F5" s="91"/>
      <c r="G5" s="92"/>
    </row>
    <row r="6" spans="1:13" ht="32.25" customHeight="1" thickBot="1">
      <c r="A6" s="93" t="s">
        <v>78</v>
      </c>
      <c r="B6" s="94"/>
      <c r="C6" s="94"/>
      <c r="D6" s="94"/>
      <c r="E6" s="94"/>
      <c r="F6" s="94"/>
      <c r="G6" s="95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2.75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3.5">
      <c r="A10" s="24">
        <f>A9+0.1</f>
        <v>1.1000000000000001</v>
      </c>
      <c r="B10" s="25" t="s">
        <v>49</v>
      </c>
      <c r="C10" s="20">
        <v>174.84</v>
      </c>
      <c r="D10" s="26" t="s">
        <v>13</v>
      </c>
      <c r="E10" s="27"/>
      <c r="F10" s="27">
        <f t="shared" ref="F10:F12" si="0">C10*E10</f>
        <v>0</v>
      </c>
      <c r="G10" s="28"/>
    </row>
    <row r="11" spans="1:13" s="17" customFormat="1" ht="13.5">
      <c r="A11" s="24">
        <v>1.2</v>
      </c>
      <c r="B11" s="25" t="s">
        <v>14</v>
      </c>
      <c r="C11" s="20">
        <v>74.97</v>
      </c>
      <c r="D11" s="26" t="s">
        <v>13</v>
      </c>
      <c r="E11" s="27"/>
      <c r="F11" s="27">
        <f t="shared" si="0"/>
        <v>0</v>
      </c>
      <c r="G11" s="28"/>
    </row>
    <row r="12" spans="1:13" s="17" customFormat="1" ht="13.5">
      <c r="A12" s="24">
        <v>1.3</v>
      </c>
      <c r="B12" s="25" t="s">
        <v>50</v>
      </c>
      <c r="C12" s="20">
        <v>155.80000000000001</v>
      </c>
      <c r="D12" s="26" t="s">
        <v>13</v>
      </c>
      <c r="E12" s="27"/>
      <c r="F12" s="27">
        <f t="shared" si="0"/>
        <v>0</v>
      </c>
      <c r="G12" s="28"/>
    </row>
    <row r="13" spans="1:13" s="17" customFormat="1" ht="12">
      <c r="A13" s="29"/>
      <c r="B13" s="25"/>
      <c r="C13" s="20"/>
      <c r="D13" s="26"/>
      <c r="E13" s="27"/>
      <c r="F13" s="27"/>
      <c r="G13" s="28">
        <f>SUM(F10:F12)</f>
        <v>0</v>
      </c>
    </row>
    <row r="14" spans="1:13" s="17" customFormat="1" ht="12.75">
      <c r="A14" s="18">
        <v>2</v>
      </c>
      <c r="B14" s="30" t="s">
        <v>15</v>
      </c>
      <c r="C14" s="31"/>
      <c r="D14" s="21"/>
      <c r="E14" s="32"/>
      <c r="F14" s="32"/>
      <c r="G14" s="33"/>
    </row>
    <row r="15" spans="1:13" s="17" customFormat="1" ht="12">
      <c r="A15" s="24">
        <f>A14+0.1</f>
        <v>2.1</v>
      </c>
      <c r="B15" s="25" t="s">
        <v>16</v>
      </c>
      <c r="C15" s="31">
        <v>53.05</v>
      </c>
      <c r="D15" s="26" t="s">
        <v>17</v>
      </c>
      <c r="E15" s="34"/>
      <c r="F15" s="34">
        <f t="shared" ref="F15:F20" si="1">C15*E15</f>
        <v>0</v>
      </c>
      <c r="G15" s="35"/>
    </row>
    <row r="16" spans="1:13" s="17" customFormat="1" ht="12">
      <c r="A16" s="24">
        <f>A15+0.1</f>
        <v>2.2000000000000002</v>
      </c>
      <c r="B16" s="25" t="s">
        <v>51</v>
      </c>
      <c r="C16" s="31">
        <v>22.29</v>
      </c>
      <c r="D16" s="26" t="s">
        <v>17</v>
      </c>
      <c r="E16" s="34"/>
      <c r="F16" s="34">
        <f t="shared" si="1"/>
        <v>0</v>
      </c>
      <c r="G16" s="35"/>
    </row>
    <row r="17" spans="1:7" s="17" customFormat="1" ht="12">
      <c r="A17" s="24">
        <v>2.2999999999999998</v>
      </c>
      <c r="B17" s="25" t="s">
        <v>52</v>
      </c>
      <c r="C17" s="31">
        <v>12.88</v>
      </c>
      <c r="D17" s="26" t="s">
        <v>17</v>
      </c>
      <c r="E17" s="34"/>
      <c r="F17" s="34">
        <f t="shared" si="1"/>
        <v>0</v>
      </c>
      <c r="G17" s="35"/>
    </row>
    <row r="18" spans="1:7" s="17" customFormat="1" ht="12">
      <c r="A18" s="24">
        <v>2.4</v>
      </c>
      <c r="B18" s="25" t="s">
        <v>18</v>
      </c>
      <c r="C18" s="31">
        <v>12.45</v>
      </c>
      <c r="D18" s="26" t="s">
        <v>17</v>
      </c>
      <c r="E18" s="34"/>
      <c r="F18" s="34">
        <f t="shared" si="1"/>
        <v>0</v>
      </c>
      <c r="G18" s="35"/>
    </row>
    <row r="19" spans="1:7" s="17" customFormat="1" ht="12">
      <c r="A19" s="24">
        <v>2.5</v>
      </c>
      <c r="B19" s="25" t="s">
        <v>53</v>
      </c>
      <c r="C19" s="31">
        <v>358</v>
      </c>
      <c r="D19" s="26" t="s">
        <v>28</v>
      </c>
      <c r="E19" s="34"/>
      <c r="F19" s="34">
        <f t="shared" si="1"/>
        <v>0</v>
      </c>
      <c r="G19" s="35"/>
    </row>
    <row r="20" spans="1:7" s="17" customFormat="1" ht="12">
      <c r="A20" s="24">
        <v>2.6</v>
      </c>
      <c r="B20" s="25" t="s">
        <v>19</v>
      </c>
      <c r="C20" s="31">
        <v>358</v>
      </c>
      <c r="D20" s="26" t="s">
        <v>28</v>
      </c>
      <c r="E20" s="34"/>
      <c r="F20" s="34">
        <f t="shared" si="1"/>
        <v>0</v>
      </c>
      <c r="G20" s="35"/>
    </row>
    <row r="21" spans="1:7" s="17" customFormat="1" ht="12">
      <c r="A21" s="29"/>
      <c r="B21" s="36"/>
      <c r="C21" s="31"/>
      <c r="D21" s="26"/>
      <c r="E21" s="34"/>
      <c r="F21" s="34"/>
      <c r="G21" s="28">
        <f>SUM(F15:F20)</f>
        <v>0</v>
      </c>
    </row>
    <row r="22" spans="1:7" s="17" customFormat="1" ht="12.75">
      <c r="A22" s="18">
        <v>3</v>
      </c>
      <c r="B22" s="30" t="s">
        <v>20</v>
      </c>
      <c r="C22" s="31"/>
      <c r="D22" s="21"/>
      <c r="E22" s="32"/>
      <c r="F22" s="32"/>
      <c r="G22" s="23"/>
    </row>
    <row r="23" spans="1:7" s="17" customFormat="1" ht="13.5">
      <c r="A23" s="24">
        <v>3.1</v>
      </c>
      <c r="B23" s="25" t="s">
        <v>55</v>
      </c>
      <c r="C23" s="31">
        <v>8.6</v>
      </c>
      <c r="D23" s="26" t="s">
        <v>21</v>
      </c>
      <c r="E23" s="34"/>
      <c r="F23" s="34">
        <f>C23*E23</f>
        <v>0</v>
      </c>
      <c r="G23" s="28"/>
    </row>
    <row r="24" spans="1:7" s="17" customFormat="1" ht="13.5">
      <c r="A24" s="24">
        <v>3.2</v>
      </c>
      <c r="B24" s="25" t="s">
        <v>56</v>
      </c>
      <c r="C24" s="31">
        <v>8.6</v>
      </c>
      <c r="D24" s="26" t="s">
        <v>21</v>
      </c>
      <c r="E24" s="34"/>
      <c r="F24" s="34">
        <f>C24*E24</f>
        <v>0</v>
      </c>
      <c r="G24" s="28"/>
    </row>
    <row r="25" spans="1:7" s="17" customFormat="1" ht="13.5">
      <c r="A25" s="24">
        <v>3.3</v>
      </c>
      <c r="B25" s="25" t="s">
        <v>54</v>
      </c>
      <c r="C25" s="31">
        <v>249.23</v>
      </c>
      <c r="D25" s="26" t="s">
        <v>21</v>
      </c>
      <c r="E25" s="34"/>
      <c r="F25" s="34">
        <f>C25*E25</f>
        <v>0</v>
      </c>
      <c r="G25" s="28"/>
    </row>
    <row r="26" spans="1:7" s="17" customFormat="1" ht="13.5">
      <c r="A26" s="24">
        <v>3.4</v>
      </c>
      <c r="B26" s="25" t="s">
        <v>57</v>
      </c>
      <c r="C26" s="31">
        <v>451.1</v>
      </c>
      <c r="D26" s="26" t="s">
        <v>21</v>
      </c>
      <c r="E26" s="34"/>
      <c r="F26" s="34">
        <f>C26*E26</f>
        <v>0</v>
      </c>
      <c r="G26" s="28"/>
    </row>
    <row r="27" spans="1:7" s="17" customFormat="1" ht="15.95" customHeight="1">
      <c r="A27" s="24"/>
      <c r="B27" s="25"/>
      <c r="C27" s="31"/>
      <c r="D27" s="26"/>
      <c r="E27" s="34"/>
      <c r="F27" s="34"/>
      <c r="G27" s="28">
        <f>SUM(F23:F26)</f>
        <v>0</v>
      </c>
    </row>
    <row r="28" spans="1:7" ht="12.75">
      <c r="A28" s="18">
        <v>4</v>
      </c>
      <c r="B28" s="30" t="s">
        <v>25</v>
      </c>
      <c r="C28" s="31"/>
      <c r="D28" s="21"/>
      <c r="E28" s="32"/>
      <c r="F28" s="32"/>
      <c r="G28" s="23"/>
    </row>
    <row r="29" spans="1:7" ht="12">
      <c r="A29" s="24">
        <v>4.0999999999999996</v>
      </c>
      <c r="B29" s="25" t="s">
        <v>58</v>
      </c>
      <c r="C29" s="31">
        <v>862.5</v>
      </c>
      <c r="D29" s="26" t="s">
        <v>28</v>
      </c>
      <c r="E29" s="34"/>
      <c r="F29" s="34">
        <f t="shared" ref="F29:F33" si="2">C29*E29</f>
        <v>0</v>
      </c>
      <c r="G29" s="28"/>
    </row>
    <row r="30" spans="1:7" ht="12">
      <c r="A30" s="24">
        <v>4.2</v>
      </c>
      <c r="B30" s="25" t="s">
        <v>59</v>
      </c>
      <c r="C30" s="31">
        <v>862.5</v>
      </c>
      <c r="D30" s="26" t="s">
        <v>63</v>
      </c>
      <c r="E30" s="34"/>
      <c r="F30" s="34">
        <f t="shared" si="2"/>
        <v>0</v>
      </c>
      <c r="G30" s="28"/>
    </row>
    <row r="31" spans="1:7" ht="12">
      <c r="A31" s="24">
        <v>4.3</v>
      </c>
      <c r="B31" s="25" t="s">
        <v>60</v>
      </c>
      <c r="C31" s="31">
        <v>1852.2</v>
      </c>
      <c r="D31" s="26" t="s">
        <v>31</v>
      </c>
      <c r="E31" s="34"/>
      <c r="F31" s="34">
        <f t="shared" si="2"/>
        <v>0</v>
      </c>
      <c r="G31" s="28"/>
    </row>
    <row r="32" spans="1:7" ht="12">
      <c r="A32" s="24">
        <v>4.4000000000000004</v>
      </c>
      <c r="B32" s="25" t="s">
        <v>61</v>
      </c>
      <c r="C32" s="31">
        <v>219.1</v>
      </c>
      <c r="D32" s="26" t="s">
        <v>31</v>
      </c>
      <c r="E32" s="34"/>
      <c r="F32" s="34">
        <f t="shared" si="2"/>
        <v>0</v>
      </c>
      <c r="G32" s="28"/>
    </row>
    <row r="33" spans="1:7" ht="12">
      <c r="A33" s="24">
        <v>4.5</v>
      </c>
      <c r="B33" s="25" t="s">
        <v>62</v>
      </c>
      <c r="C33" s="31">
        <v>200</v>
      </c>
      <c r="D33" s="26" t="s">
        <v>31</v>
      </c>
      <c r="E33" s="34"/>
      <c r="F33" s="34">
        <f t="shared" si="2"/>
        <v>0</v>
      </c>
      <c r="G33" s="28"/>
    </row>
    <row r="34" spans="1:7" ht="12">
      <c r="A34" s="24"/>
      <c r="B34" s="36"/>
      <c r="C34" s="31"/>
      <c r="D34" s="26"/>
      <c r="E34" s="34"/>
      <c r="F34" s="34"/>
      <c r="G34" s="28">
        <f>SUM(F29:F33)</f>
        <v>0</v>
      </c>
    </row>
    <row r="35" spans="1:7" ht="12.75">
      <c r="A35" s="37">
        <v>5</v>
      </c>
      <c r="B35" s="30" t="s">
        <v>27</v>
      </c>
      <c r="C35" s="31"/>
      <c r="D35" s="21"/>
      <c r="E35" s="32"/>
      <c r="F35" s="32"/>
      <c r="G35" s="23"/>
    </row>
    <row r="36" spans="1:7" ht="12">
      <c r="A36" s="24">
        <v>5.0999999999999996</v>
      </c>
      <c r="B36" s="25" t="s">
        <v>64</v>
      </c>
      <c r="C36" s="31">
        <v>875</v>
      </c>
      <c r="D36" s="26" t="s">
        <v>28</v>
      </c>
      <c r="E36" s="34"/>
      <c r="F36" s="34">
        <f t="shared" ref="F36:F38" si="3">C36*E36</f>
        <v>0</v>
      </c>
      <c r="G36" s="28"/>
    </row>
    <row r="37" spans="1:7" ht="12">
      <c r="A37" s="24">
        <v>5.2</v>
      </c>
      <c r="B37" s="25" t="s">
        <v>65</v>
      </c>
      <c r="C37" s="31">
        <v>147</v>
      </c>
      <c r="D37" s="26" t="s">
        <v>28</v>
      </c>
      <c r="E37" s="34"/>
      <c r="F37" s="34">
        <f t="shared" si="3"/>
        <v>0</v>
      </c>
      <c r="G37" s="28"/>
    </row>
    <row r="38" spans="1:7" ht="12">
      <c r="A38" s="24">
        <v>5.3</v>
      </c>
      <c r="B38" s="25" t="s">
        <v>66</v>
      </c>
      <c r="C38" s="31">
        <v>149.52000000000001</v>
      </c>
      <c r="D38" s="26" t="s">
        <v>28</v>
      </c>
      <c r="E38" s="34"/>
      <c r="F38" s="34">
        <f t="shared" si="3"/>
        <v>0</v>
      </c>
      <c r="G38" s="28"/>
    </row>
    <row r="39" spans="1:7" ht="12">
      <c r="A39" s="24"/>
      <c r="B39" s="36"/>
      <c r="C39" s="31"/>
      <c r="D39" s="26"/>
      <c r="E39" s="34"/>
      <c r="F39" s="34"/>
      <c r="G39" s="28">
        <f>SUM(F36:F38)</f>
        <v>0</v>
      </c>
    </row>
    <row r="40" spans="1:7" ht="12.75">
      <c r="A40" s="37">
        <v>6</v>
      </c>
      <c r="B40" s="30" t="s">
        <v>67</v>
      </c>
      <c r="C40" s="31"/>
      <c r="D40" s="21"/>
      <c r="E40" s="32"/>
      <c r="F40" s="32"/>
      <c r="G40" s="23"/>
    </row>
    <row r="41" spans="1:7" ht="12">
      <c r="A41" s="24">
        <v>6.1</v>
      </c>
      <c r="B41" s="25" t="s">
        <v>23</v>
      </c>
      <c r="C41" s="31">
        <v>15</v>
      </c>
      <c r="D41" s="26" t="s">
        <v>22</v>
      </c>
      <c r="E41" s="34"/>
      <c r="F41" s="34">
        <f t="shared" ref="F41:F46" si="4">C41*E41</f>
        <v>0</v>
      </c>
      <c r="G41" s="28"/>
    </row>
    <row r="42" spans="1:7" ht="12">
      <c r="A42" s="24">
        <v>6.2</v>
      </c>
      <c r="B42" s="25" t="s">
        <v>68</v>
      </c>
      <c r="C42" s="31">
        <v>15</v>
      </c>
      <c r="D42" s="26" t="s">
        <v>22</v>
      </c>
      <c r="E42" s="34"/>
      <c r="F42" s="34">
        <f t="shared" si="4"/>
        <v>0</v>
      </c>
      <c r="G42" s="28"/>
    </row>
    <row r="43" spans="1:7" ht="12">
      <c r="A43" s="24">
        <v>6.3</v>
      </c>
      <c r="B43" s="25" t="s">
        <v>69</v>
      </c>
      <c r="C43" s="31">
        <v>15</v>
      </c>
      <c r="D43" s="26" t="s">
        <v>22</v>
      </c>
      <c r="E43" s="34"/>
      <c r="F43" s="34">
        <f t="shared" si="4"/>
        <v>0</v>
      </c>
      <c r="G43" s="28"/>
    </row>
    <row r="44" spans="1:7" ht="12">
      <c r="A44" s="24">
        <v>6.4</v>
      </c>
      <c r="B44" s="25" t="s">
        <v>70</v>
      </c>
      <c r="C44" s="31">
        <v>20</v>
      </c>
      <c r="D44" s="26" t="s">
        <v>22</v>
      </c>
      <c r="E44" s="34"/>
      <c r="F44" s="34">
        <f t="shared" si="4"/>
        <v>0</v>
      </c>
      <c r="G44" s="28"/>
    </row>
    <row r="45" spans="1:7" ht="12">
      <c r="A45" s="24">
        <v>6.5</v>
      </c>
      <c r="B45" s="25" t="s">
        <v>71</v>
      </c>
      <c r="C45" s="31">
        <v>5</v>
      </c>
      <c r="D45" s="26" t="s">
        <v>22</v>
      </c>
      <c r="E45" s="34"/>
      <c r="F45" s="34">
        <f t="shared" si="4"/>
        <v>0</v>
      </c>
      <c r="G45" s="28"/>
    </row>
    <row r="46" spans="1:7" ht="12">
      <c r="A46" s="24">
        <v>6.6</v>
      </c>
      <c r="B46" s="25" t="s">
        <v>72</v>
      </c>
      <c r="C46" s="31">
        <v>4</v>
      </c>
      <c r="D46" s="26" t="s">
        <v>22</v>
      </c>
      <c r="E46" s="34"/>
      <c r="F46" s="34">
        <f t="shared" si="4"/>
        <v>0</v>
      </c>
      <c r="G46" s="28"/>
    </row>
    <row r="47" spans="1:7" ht="12">
      <c r="A47" s="24"/>
      <c r="B47" s="36"/>
      <c r="C47" s="31"/>
      <c r="D47" s="26"/>
      <c r="E47" s="34"/>
      <c r="F47" s="34"/>
      <c r="G47" s="28">
        <f>SUM(F41:F46)</f>
        <v>0</v>
      </c>
    </row>
    <row r="48" spans="1:7" ht="12.75">
      <c r="A48" s="37">
        <v>7</v>
      </c>
      <c r="B48" s="30" t="s">
        <v>24</v>
      </c>
      <c r="C48" s="31"/>
      <c r="D48" s="21"/>
      <c r="E48" s="32"/>
      <c r="F48" s="32"/>
      <c r="G48" s="23"/>
    </row>
    <row r="49" spans="1:7" ht="12.75">
      <c r="A49" s="37">
        <v>7.1</v>
      </c>
      <c r="B49" s="25" t="s">
        <v>73</v>
      </c>
      <c r="C49" s="31">
        <v>8</v>
      </c>
      <c r="D49" s="21" t="s">
        <v>22</v>
      </c>
      <c r="E49" s="32"/>
      <c r="F49" s="32">
        <f>C49*E49</f>
        <v>0</v>
      </c>
      <c r="G49" s="23"/>
    </row>
    <row r="50" spans="1:7" ht="12">
      <c r="A50" s="24">
        <v>7.2</v>
      </c>
      <c r="B50" s="25" t="s">
        <v>74</v>
      </c>
      <c r="C50" s="31">
        <v>8</v>
      </c>
      <c r="D50" s="26" t="s">
        <v>22</v>
      </c>
      <c r="E50" s="34"/>
      <c r="F50" s="34">
        <f>C50*E50</f>
        <v>0</v>
      </c>
      <c r="G50" s="28"/>
    </row>
    <row r="51" spans="1:7" ht="12">
      <c r="A51" s="24"/>
      <c r="B51" s="36"/>
      <c r="C51" s="31"/>
      <c r="D51" s="26"/>
      <c r="E51" s="34"/>
      <c r="F51" s="34"/>
      <c r="G51" s="28">
        <f>SUM(F49:F50)</f>
        <v>0</v>
      </c>
    </row>
    <row r="52" spans="1:7" ht="12.75">
      <c r="A52" s="37">
        <v>8</v>
      </c>
      <c r="B52" s="30" t="s">
        <v>29</v>
      </c>
      <c r="C52" s="31"/>
      <c r="D52" s="21"/>
      <c r="E52" s="32"/>
      <c r="F52" s="32"/>
      <c r="G52" s="23"/>
    </row>
    <row r="53" spans="1:7" ht="12">
      <c r="A53" s="24">
        <v>8.1</v>
      </c>
      <c r="B53" s="25" t="s">
        <v>75</v>
      </c>
      <c r="C53" s="31">
        <v>1985.5</v>
      </c>
      <c r="D53" s="26" t="s">
        <v>26</v>
      </c>
      <c r="E53" s="34"/>
      <c r="F53" s="34">
        <f>C53*E53</f>
        <v>0</v>
      </c>
      <c r="G53" s="28"/>
    </row>
    <row r="54" spans="1:7" ht="12">
      <c r="A54" s="24">
        <v>8.1999999999999993</v>
      </c>
      <c r="B54" s="25" t="s">
        <v>76</v>
      </c>
      <c r="C54" s="31">
        <v>1985.5</v>
      </c>
      <c r="D54" s="26" t="s">
        <v>28</v>
      </c>
      <c r="E54" s="34"/>
      <c r="F54" s="34">
        <f>C54*E54</f>
        <v>0</v>
      </c>
      <c r="G54" s="28"/>
    </row>
    <row r="55" spans="1:7" ht="12">
      <c r="A55" s="24">
        <v>8.3000000000000007</v>
      </c>
      <c r="B55" s="25" t="s">
        <v>77</v>
      </c>
      <c r="C55" s="31">
        <v>5</v>
      </c>
      <c r="D55" s="26" t="s">
        <v>22</v>
      </c>
      <c r="E55" s="34"/>
      <c r="F55" s="34">
        <f>C55*E55</f>
        <v>0</v>
      </c>
      <c r="G55" s="28"/>
    </row>
    <row r="56" spans="1:7" ht="12">
      <c r="A56" s="24"/>
      <c r="B56" s="36"/>
      <c r="C56" s="31"/>
      <c r="D56" s="26"/>
      <c r="E56" s="34"/>
      <c r="F56" s="34"/>
      <c r="G56" s="28">
        <f>SUM(F53:F55)</f>
        <v>0</v>
      </c>
    </row>
    <row r="57" spans="1:7" ht="12.75">
      <c r="A57" s="18">
        <v>9</v>
      </c>
      <c r="B57" s="30" t="s">
        <v>30</v>
      </c>
      <c r="C57" s="31"/>
      <c r="D57" s="21"/>
      <c r="E57" s="32"/>
      <c r="F57" s="32"/>
      <c r="G57" s="38"/>
    </row>
    <row r="58" spans="1:7" ht="12">
      <c r="A58" s="24">
        <v>9.1</v>
      </c>
      <c r="B58" s="25" t="s">
        <v>32</v>
      </c>
      <c r="C58" s="31">
        <v>5</v>
      </c>
      <c r="D58" s="26" t="s">
        <v>47</v>
      </c>
      <c r="E58" s="34"/>
      <c r="F58" s="34">
        <f t="shared" ref="F58" si="5">C58*E58</f>
        <v>0</v>
      </c>
      <c r="G58" s="39"/>
    </row>
    <row r="59" spans="1:7" ht="15.95" customHeight="1">
      <c r="A59" s="40"/>
      <c r="B59" s="25"/>
      <c r="C59" s="41"/>
      <c r="D59" s="26"/>
      <c r="E59" s="42"/>
      <c r="F59" s="42"/>
      <c r="G59" s="43">
        <f>SUM(F58:F58)</f>
        <v>0</v>
      </c>
    </row>
    <row r="60" spans="1:7" ht="15.95" customHeight="1">
      <c r="A60" s="44"/>
      <c r="B60" s="45"/>
      <c r="C60" s="82" t="s">
        <v>33</v>
      </c>
      <c r="D60" s="83"/>
      <c r="E60" s="83"/>
      <c r="F60" s="84"/>
      <c r="G60" s="23"/>
    </row>
    <row r="61" spans="1:7" ht="15.95" customHeight="1">
      <c r="A61" s="44"/>
      <c r="B61" s="45"/>
      <c r="C61" s="46"/>
      <c r="D61" s="46"/>
      <c r="E61" s="46"/>
      <c r="F61" s="46"/>
      <c r="G61" s="47">
        <f>SUM(G9:G59)</f>
        <v>0</v>
      </c>
    </row>
    <row r="62" spans="1:7" ht="15.95" customHeight="1">
      <c r="A62" s="18">
        <v>10</v>
      </c>
      <c r="B62" s="48" t="s">
        <v>34</v>
      </c>
      <c r="C62" s="46"/>
      <c r="D62" s="46"/>
      <c r="E62" s="46"/>
      <c r="F62" s="46"/>
      <c r="G62" s="49"/>
    </row>
    <row r="63" spans="1:7" ht="15.95" customHeight="1">
      <c r="A63" s="24">
        <f t="shared" ref="A63:A65" si="6">A62+0.1</f>
        <v>10.1</v>
      </c>
      <c r="B63" s="50" t="s">
        <v>35</v>
      </c>
      <c r="C63" s="31">
        <v>4.5</v>
      </c>
      <c r="D63" s="26" t="s">
        <v>36</v>
      </c>
      <c r="E63" s="34">
        <f>G61</f>
        <v>0</v>
      </c>
      <c r="F63" s="27">
        <f t="shared" ref="F63:F65" si="7">C63*E63/100</f>
        <v>0</v>
      </c>
      <c r="G63" s="51"/>
    </row>
    <row r="64" spans="1:7" s="17" customFormat="1" ht="12">
      <c r="A64" s="24">
        <v>10.199999999999999</v>
      </c>
      <c r="B64" s="50" t="s">
        <v>37</v>
      </c>
      <c r="C64" s="31">
        <v>1</v>
      </c>
      <c r="D64" s="26" t="s">
        <v>36</v>
      </c>
      <c r="E64" s="34">
        <f>G61</f>
        <v>0</v>
      </c>
      <c r="F64" s="27">
        <f t="shared" si="7"/>
        <v>0</v>
      </c>
      <c r="G64" s="52"/>
    </row>
    <row r="65" spans="1:14" s="17" customFormat="1" ht="12">
      <c r="A65" s="24">
        <f t="shared" si="6"/>
        <v>10.299999999999999</v>
      </c>
      <c r="B65" s="50" t="s">
        <v>38</v>
      </c>
      <c r="C65" s="31">
        <v>10</v>
      </c>
      <c r="D65" s="26" t="s">
        <v>36</v>
      </c>
      <c r="E65" s="34">
        <f>G61</f>
        <v>0</v>
      </c>
      <c r="F65" s="27">
        <f t="shared" si="7"/>
        <v>0</v>
      </c>
      <c r="G65" s="52"/>
    </row>
    <row r="66" spans="1:14" s="17" customFormat="1" ht="12">
      <c r="A66" s="24">
        <v>10.4</v>
      </c>
      <c r="B66" s="50" t="s">
        <v>48</v>
      </c>
      <c r="C66" s="31">
        <v>18</v>
      </c>
      <c r="D66" s="26" t="s">
        <v>36</v>
      </c>
      <c r="E66" s="34">
        <f>F65</f>
        <v>0</v>
      </c>
      <c r="F66" s="27">
        <f>C66*E66/100</f>
        <v>0</v>
      </c>
      <c r="G66" s="52"/>
    </row>
    <row r="67" spans="1:14" s="17" customFormat="1" ht="12.75">
      <c r="A67" s="53"/>
      <c r="B67" s="54"/>
      <c r="C67" s="82" t="s">
        <v>39</v>
      </c>
      <c r="D67" s="83"/>
      <c r="E67" s="83"/>
      <c r="F67" s="84"/>
      <c r="G67" s="55"/>
    </row>
    <row r="68" spans="1:14" s="17" customFormat="1" ht="15">
      <c r="A68" s="53"/>
      <c r="B68" s="54"/>
      <c r="C68" s="56"/>
      <c r="D68" s="57"/>
      <c r="E68" s="58"/>
      <c r="F68" s="58"/>
      <c r="G68" s="59">
        <f>SUM(F63:F66)</f>
        <v>0</v>
      </c>
    </row>
    <row r="69" spans="1:14" s="17" customFormat="1" ht="12.75">
      <c r="A69" s="21"/>
      <c r="B69" s="85" t="s">
        <v>40</v>
      </c>
      <c r="C69" s="85"/>
      <c r="D69" s="85"/>
      <c r="E69" s="85"/>
      <c r="F69" s="85"/>
      <c r="G69" s="60"/>
    </row>
    <row r="70" spans="1:14" s="64" customFormat="1" ht="15.95" customHeight="1">
      <c r="A70" s="61"/>
      <c r="B70" s="62"/>
      <c r="C70" s="62"/>
      <c r="D70" s="62"/>
      <c r="E70" s="62"/>
      <c r="F70" s="62"/>
      <c r="G70" s="47">
        <f>G61+G68</f>
        <v>0</v>
      </c>
      <c r="H70"/>
      <c r="I70"/>
      <c r="J70"/>
      <c r="K70"/>
      <c r="L70"/>
      <c r="M70"/>
      <c r="N70" s="63"/>
    </row>
    <row r="71" spans="1:14" s="64" customFormat="1" ht="15.95" customHeight="1">
      <c r="A71" s="61"/>
      <c r="B71" s="62"/>
      <c r="C71" s="62"/>
      <c r="D71" s="62"/>
      <c r="E71" s="62"/>
      <c r="F71" s="62"/>
      <c r="G71" s="65"/>
      <c r="H71"/>
      <c r="I71"/>
      <c r="J71"/>
      <c r="K71"/>
      <c r="L71"/>
      <c r="M71"/>
      <c r="N71" s="63"/>
    </row>
    <row r="72" spans="1:14" s="64" customFormat="1" ht="15.9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 s="63"/>
    </row>
    <row r="73" spans="1:14" s="64" customFormat="1" ht="15.95" customHeight="1">
      <c r="A73" s="66"/>
      <c r="B73" s="67" t="s">
        <v>41</v>
      </c>
      <c r="C73" s="67"/>
      <c r="D73" s="67"/>
      <c r="E73" s="67"/>
      <c r="F73" s="67"/>
      <c r="G73" s="68"/>
      <c r="H73"/>
      <c r="I73"/>
      <c r="J73"/>
      <c r="K73"/>
      <c r="L73"/>
      <c r="M73"/>
      <c r="N73" s="63"/>
    </row>
    <row r="74" spans="1:14" s="64" customFormat="1" ht="16.5" customHeight="1">
      <c r="A74" s="66"/>
      <c r="B74" s="69" t="s">
        <v>42</v>
      </c>
      <c r="C74" s="67"/>
      <c r="D74" s="67"/>
      <c r="E74" s="67"/>
      <c r="F74" s="67"/>
      <c r="G74" s="70"/>
      <c r="H74"/>
      <c r="I74"/>
      <c r="J74"/>
      <c r="K74"/>
      <c r="L74"/>
      <c r="M74"/>
      <c r="N74" s="63"/>
    </row>
    <row r="75" spans="1:14" s="17" customFormat="1" ht="15.75">
      <c r="A75" s="66"/>
      <c r="B75" s="70"/>
      <c r="C75" s="70"/>
      <c r="D75" s="70"/>
      <c r="E75" s="71"/>
      <c r="F75" s="71"/>
      <c r="G75" s="67"/>
    </row>
    <row r="76" spans="1:14" ht="15.95" customHeight="1">
      <c r="A76" s="72"/>
      <c r="B76" s="70"/>
      <c r="F76" s="71"/>
      <c r="G76" s="74"/>
      <c r="H76" s="75"/>
    </row>
    <row r="77" spans="1:14" ht="15.95" customHeight="1">
      <c r="A77" s="72"/>
      <c r="B77" s="76" t="s">
        <v>43</v>
      </c>
      <c r="C77" s="76"/>
      <c r="D77" s="86" t="s">
        <v>44</v>
      </c>
      <c r="E77" s="86"/>
      <c r="F77" s="86"/>
      <c r="G77" s="76"/>
      <c r="H77" s="75"/>
    </row>
    <row r="78" spans="1:14" ht="15.95" customHeight="1">
      <c r="A78" s="72"/>
      <c r="B78" s="76" t="s">
        <v>45</v>
      </c>
      <c r="C78" s="77"/>
      <c r="D78" s="77"/>
      <c r="E78" s="76" t="s">
        <v>46</v>
      </c>
      <c r="F78" s="77"/>
      <c r="G78" s="77"/>
      <c r="H78" s="75"/>
    </row>
    <row r="79" spans="1:14" ht="15.95" customHeight="1">
      <c r="H79" s="75"/>
    </row>
    <row r="80" spans="1:14" s="17" customFormat="1" ht="12"/>
    <row r="81" spans="1:7" s="17" customFormat="1" ht="12"/>
    <row r="82" spans="1:7" s="17" customFormat="1" ht="12"/>
    <row r="83" spans="1:7" s="17" customFormat="1" ht="12"/>
    <row r="84" spans="1:7" s="17" customFormat="1" ht="12"/>
    <row r="85" spans="1:7" s="17" customFormat="1" ht="12"/>
    <row r="86" spans="1:7" s="17" customFormat="1" ht="12"/>
    <row r="87" spans="1:7" s="17" customFormat="1" ht="12"/>
    <row r="88" spans="1:7" s="17" customFormat="1" ht="12"/>
    <row r="89" spans="1:7" s="17" customFormat="1" ht="12"/>
    <row r="90" spans="1:7" s="17" customFormat="1" ht="12"/>
    <row r="91" spans="1:7" s="17" customFormat="1" ht="12"/>
    <row r="92" spans="1:7" s="17" customFormat="1" ht="12"/>
    <row r="93" spans="1:7" s="17" customFormat="1" ht="12"/>
    <row r="94" spans="1:7" ht="12">
      <c r="C94"/>
      <c r="D94"/>
      <c r="E94"/>
      <c r="F94"/>
      <c r="G94"/>
    </row>
    <row r="95" spans="1:7" ht="12">
      <c r="C95"/>
      <c r="D95"/>
      <c r="E95"/>
      <c r="F95"/>
      <c r="G95"/>
    </row>
    <row r="96" spans="1:7" ht="12.75">
      <c r="A96" s="75"/>
      <c r="C96"/>
      <c r="D96"/>
      <c r="E96"/>
      <c r="F96"/>
      <c r="G96"/>
    </row>
    <row r="97" spans="1:256" ht="15">
      <c r="A97" s="61"/>
      <c r="B97" s="62"/>
      <c r="C97" s="79"/>
      <c r="D97" s="62"/>
      <c r="E97" s="62"/>
      <c r="F97" s="62"/>
      <c r="G97" s="65"/>
      <c r="H97" s="75"/>
    </row>
    <row r="98" spans="1:256" s="73" customFormat="1" ht="15">
      <c r="A98" s="61"/>
      <c r="B98" s="62"/>
      <c r="C98" s="79"/>
      <c r="D98" s="62"/>
      <c r="E98" s="62"/>
      <c r="F98" s="62"/>
      <c r="G98" s="65"/>
      <c r="H98" s="75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73" customFormat="1" ht="15">
      <c r="A99" s="61"/>
      <c r="B99" s="62"/>
      <c r="C99" s="79"/>
      <c r="D99" s="62"/>
      <c r="E99" s="62"/>
      <c r="F99" s="62"/>
      <c r="G99" s="65"/>
      <c r="H99" s="75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73" customFormat="1" ht="15.95" customHeight="1">
      <c r="A100"/>
      <c r="B100"/>
      <c r="G100" s="78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73" customFormat="1" ht="15.95" customHeight="1">
      <c r="A101"/>
      <c r="B101"/>
      <c r="G101" s="78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73" customFormat="1" ht="15.95" customHeight="1">
      <c r="A102"/>
      <c r="B102"/>
      <c r="G102" s="78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73" customFormat="1" ht="15.95" customHeight="1">
      <c r="A103"/>
      <c r="B103"/>
      <c r="G103" s="78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73" customFormat="1" ht="15.95" customHeight="1">
      <c r="A104"/>
      <c r="B104"/>
      <c r="G104" s="78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73" customFormat="1" ht="15.95" customHeight="1">
      <c r="A105"/>
      <c r="B105"/>
      <c r="G105" s="78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73" customFormat="1" ht="15.95" customHeight="1">
      <c r="A106"/>
      <c r="B106"/>
      <c r="G106" s="78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73" customFormat="1" ht="15.95" customHeight="1">
      <c r="A107"/>
      <c r="B107"/>
      <c r="G107" s="78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73" customFormat="1" ht="15.95" customHeight="1">
      <c r="A108"/>
      <c r="B108"/>
      <c r="G108" s="7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73" customFormat="1" ht="15.95" customHeight="1">
      <c r="A109"/>
      <c r="B109"/>
      <c r="G109" s="78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73" customFormat="1" ht="15.95" customHeight="1">
      <c r="A110"/>
      <c r="B110"/>
      <c r="G110" s="78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73" customFormat="1" ht="15.95" customHeight="1">
      <c r="A111"/>
      <c r="B111"/>
      <c r="G111" s="78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73" customFormat="1" ht="15.95" customHeight="1">
      <c r="A112"/>
      <c r="B112"/>
      <c r="G112" s="78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73" customFormat="1" ht="15.95" customHeight="1">
      <c r="A113"/>
      <c r="B113"/>
      <c r="G113" s="78"/>
      <c r="H113" s="80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73" customFormat="1" ht="15.95" customHeight="1">
      <c r="A114"/>
      <c r="B114"/>
      <c r="G114" s="78"/>
      <c r="H114" s="80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73" customFormat="1" ht="15.95" customHeight="1">
      <c r="A115"/>
      <c r="B115"/>
      <c r="G115" s="78"/>
      <c r="H115" s="80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73" customFormat="1" ht="15.95" customHeight="1">
      <c r="A116"/>
      <c r="B116"/>
      <c r="G116" s="78"/>
      <c r="H116" s="80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s="73" customFormat="1" ht="15.95" customHeight="1">
      <c r="A117"/>
      <c r="B117"/>
      <c r="G117" s="78"/>
      <c r="H117" s="80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73" customFormat="1" ht="15.95" customHeight="1">
      <c r="A118"/>
      <c r="B118"/>
      <c r="G118" s="78"/>
      <c r="H118" s="80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73" customFormat="1" ht="15.95" customHeight="1">
      <c r="A119"/>
      <c r="B119"/>
      <c r="G119" s="78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73" customFormat="1" ht="15.95" customHeight="1">
      <c r="A120"/>
      <c r="B120"/>
      <c r="G120" s="78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73" customFormat="1" ht="15.95" customHeight="1">
      <c r="A121"/>
      <c r="B121"/>
      <c r="G121" s="78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73" customFormat="1" ht="15.95" customHeight="1">
      <c r="A122"/>
      <c r="B122"/>
      <c r="G122" s="78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s="73" customFormat="1" ht="15.95" customHeight="1">
      <c r="A123"/>
      <c r="B123"/>
      <c r="G123" s="78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s="73" customFormat="1" ht="15.95" customHeight="1">
      <c r="A124"/>
      <c r="B124"/>
      <c r="G124" s="78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s="73" customFormat="1" ht="15.95" customHeight="1">
      <c r="A125"/>
      <c r="B125"/>
      <c r="G125" s="78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73" customFormat="1" ht="15.95" customHeight="1">
      <c r="A126"/>
      <c r="B126"/>
      <c r="G126" s="78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73" customFormat="1" ht="15.95" customHeight="1">
      <c r="A127"/>
      <c r="B127"/>
      <c r="G127" s="78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s="73" customFormat="1" ht="15.95" customHeight="1">
      <c r="A128"/>
      <c r="B128"/>
      <c r="G128" s="7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s="73" customFormat="1" ht="15.95" customHeight="1">
      <c r="A129"/>
      <c r="B129"/>
      <c r="G129" s="78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s="73" customFormat="1" ht="15.95" customHeight="1">
      <c r="A130"/>
      <c r="B130"/>
      <c r="G130" s="78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s="73" customFormat="1" ht="15.95" customHeight="1">
      <c r="A131"/>
      <c r="B131"/>
      <c r="G131" s="78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s="73" customFormat="1" ht="15.95" customHeight="1">
      <c r="A132"/>
      <c r="B132"/>
      <c r="G132" s="78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s="73" customFormat="1" ht="15.95" customHeight="1">
      <c r="A133"/>
      <c r="B133"/>
      <c r="G133" s="78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73" customFormat="1" ht="15.95" customHeight="1">
      <c r="A134"/>
      <c r="B134"/>
      <c r="G134" s="78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8" spans="1:256" ht="15.95" customHeight="1">
      <c r="I138" s="80"/>
    </row>
    <row r="139" spans="1:256" ht="15.95" customHeight="1">
      <c r="I139" s="80"/>
    </row>
    <row r="140" spans="1:256" ht="15.95" customHeight="1">
      <c r="I140" s="81"/>
    </row>
    <row r="141" spans="1:256" ht="15.95" customHeight="1">
      <c r="I141" s="80"/>
    </row>
  </sheetData>
  <mergeCells count="9">
    <mergeCell ref="C67:F67"/>
    <mergeCell ref="B69:F69"/>
    <mergeCell ref="D77:F77"/>
    <mergeCell ref="A1:G1"/>
    <mergeCell ref="A2:G2"/>
    <mergeCell ref="A3:G3"/>
    <mergeCell ref="A5:G5"/>
    <mergeCell ref="A6:G6"/>
    <mergeCell ref="C60:F60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FichaOBRAS CIVILES (2)</vt:lpstr>
      <vt:lpstr>'FichaOBRAS CIVILES (2)'!\G</vt:lpstr>
      <vt:lpstr>'FichaOBRAS CIVILES (2)'!\I</vt:lpstr>
      <vt:lpstr>'FichaOBRAS CIVILES (2)'!\M</vt:lpstr>
      <vt:lpstr>'FichaOBRAS CIVILES (2)'!\P</vt:lpstr>
      <vt:lpstr>'FichaOBRAS CIVILES (2)'!Títulos_a_imprimir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2024-04-16T17:00:05Z</cp:lastPrinted>
  <dcterms:created xsi:type="dcterms:W3CDTF">2023-11-27T16:11:12Z</dcterms:created>
  <dcterms:modified xsi:type="dcterms:W3CDTF">2025-08-01T17:52:19Z</dcterms:modified>
</cp:coreProperties>
</file>